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63" activeTab="12"/>
  </bookViews>
  <sheets>
    <sheet name="封面" sheetId="15" r:id="rId1"/>
    <sheet name="1" sheetId="16" r:id="rId2"/>
    <sheet name="1-1" sheetId="17" r:id="rId3"/>
    <sheet name="1-2" sheetId="18" r:id="rId4"/>
    <sheet name="2" sheetId="19" r:id="rId5"/>
    <sheet name="2-1" sheetId="20" r:id="rId6"/>
    <sheet name="3" sheetId="21" r:id="rId7"/>
    <sheet name="3-1" sheetId="22" r:id="rId8"/>
    <sheet name="3-2" sheetId="23" r:id="rId9"/>
    <sheet name="3-3" sheetId="24" r:id="rId10"/>
    <sheet name="4" sheetId="25" r:id="rId11"/>
    <sheet name="4-1" sheetId="26" r:id="rId12"/>
    <sheet name="5" sheetId="27" r:id="rId13"/>
    <sheet name="6" sheetId="28" r:id="rId14"/>
  </sheets>
  <definedNames>
    <definedName name="a">#N/A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_xlnm.Print_Area">#N/A</definedName>
    <definedName name="___xlnm.Print_Area">#N/A</definedName>
    <definedName name="_xlnm.Print_Titles">#N/A</definedName>
    <definedName name="__xlnm.Print_Titles">#N/A</definedName>
    <definedName name="___xlnm.Print_Titles">#N/A</definedName>
    <definedName name="s">#N/A</definedName>
    <definedName name="MAILMERGEMODE">"OneWorksheet"</definedName>
    <definedName name="________xlnm.Print_Area">#N/A</definedName>
    <definedName name="_______xlnm.Print_Area">#N/A</definedName>
    <definedName name="_______xlnm.Print_Titles">#N/A</definedName>
    <definedName name="______xlnm.Print_Area">#N/A</definedName>
    <definedName name="______xlnm.Print_Titles">#N/A</definedName>
    <definedName name="_____xlnm.Print_Area">#N/A</definedName>
    <definedName name="_____xlnm.Print_Titles">#N/A</definedName>
    <definedName name="____xlnm.Print_Area">#N/A</definedName>
    <definedName name="____xlnm.Print_Titles">#N/A</definedName>
    <definedName name="_xlnm.Print_Area" localSheetId="0">封面!$A$1:$A$9</definedName>
    <definedName name="_xlnm.Print_Area" localSheetId="1">'1'!$A$1:$D$42</definedName>
    <definedName name="_xlnm.Print_Area" localSheetId="2">'1-1'!$A$1:$T$16</definedName>
    <definedName name="_xlnm.Print_Area" localSheetId="3">'1-2'!$A$1:$J$16</definedName>
    <definedName name="_xlnm.Print_Area" localSheetId="4">'2'!$A$1:$H$40</definedName>
    <definedName name="_xlnm.Print_Titles" localSheetId="4">'2'!$1:$40</definedName>
    <definedName name="_xlnm.Print_Area" localSheetId="5">'2-1'!$A$1:$AI$25</definedName>
    <definedName name="_xlnm.Print_Area" localSheetId="6">'3'!$A$1:$DH$16</definedName>
    <definedName name="_xlnm.Print_Area" localSheetId="7">'3-1'!$A$1:$G$33</definedName>
    <definedName name="_xlnm.Print_Titles" localSheetId="7">'3-1'!$1:$6</definedName>
    <definedName name="_xlnm.Print_Area" localSheetId="8">'3-2'!$A$1:$F$15</definedName>
    <definedName name="_xlnm.Print_Area" localSheetId="9">'3-3'!$A$1:$H$8</definedName>
    <definedName name="_xlnm.Print_Area" localSheetId="10">'4'!$A$1:$H$16</definedName>
    <definedName name="_xlnm.Print_Area" localSheetId="11">'4-1'!$A$1:$H$16</definedName>
    <definedName name="_xlnm.Print_Area" localSheetId="12">'5'!$A$1:$H$16</definedName>
    <definedName name="_xlnm.Print_Titles" localSheetId="12">'5'!$A$1:$IV$6</definedName>
    <definedName name="_xlnm.Print_Area" localSheetId="13">'6'!$A$1:$L$17</definedName>
    <definedName name="_xlnm.Print_Titles" localSheetId="13">'6'!$A$1:$IV$7</definedName>
  </definedNames>
  <calcPr calcId="144525"/>
</workbook>
</file>

<file path=xl/sharedStrings.xml><?xml version="1.0" encoding="utf-8"?>
<sst xmlns="http://schemas.openxmlformats.org/spreadsheetml/2006/main" count="1207" uniqueCount="348">
  <si>
    <t>毛坝镇人民政府</t>
  </si>
  <si>
    <t>2021年部门预算</t>
  </si>
  <si>
    <t>报送日期： 2021    年   11月 10  日</t>
  </si>
  <si>
    <t>表1</t>
  </si>
  <si>
    <t>部门收支总表</t>
  </si>
  <si>
    <t>单位名称：毛坝镇财政所</t>
  </si>
  <si>
    <t>单位：元</t>
  </si>
  <si>
    <t>收          入</t>
  </si>
  <si>
    <t>支             出</t>
  </si>
  <si>
    <t>项              目</t>
  </si>
  <si>
    <t>2021年预算数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</si>
  <si>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</si>
  <si>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</si>
  <si>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</si>
  <si>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</si>
  <si>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</si>
  <si>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</si>
  <si>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</si>
  <si>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</si>
  <si>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</si>
  <si>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/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</si>
  <si>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</si>
  <si>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</si>
  <si>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</si>
  <si>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</si>
  <si>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</si>
  <si>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</si>
  <si>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</si>
  <si>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</si>
  <si>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</si>
  <si>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</si>
  <si>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</si>
  <si>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</si>
  <si>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</si>
  <si>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</si>
  <si>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</si>
  <si>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</si>
  <si>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</si>
  <si>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</si>
  <si>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</si>
  <si>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</si>
  <si>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</si>
  <si>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</si>
  <si>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</si>
  <si>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</si>
  <si>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</si>
  <si>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</si>
  <si>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</si>
  <si>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 年  收  入  合  计</t>
  </si>
  <si>
    <t>本  年  支  出  合  计</t>
  </si>
  <si>
    <t>七、用事业基金弥补收支差额</t>
  </si>
  <si>
    <t xml:space="preserve">二十九、事业单位结余分配 </t>
  </si>
  <si>
    <t>八、上年结转</t>
  </si>
  <si>
    <t xml:space="preserve">    其中：转入事业基金</t>
  </si>
  <si>
    <t>三十、结转下年</t>
  </si>
  <si>
    <t>收      入      总      计</t>
  </si>
  <si>
    <t>支      出      总      计</t>
  </si>
  <si>
    <t>表1-1</t>
  </si>
  <si>
    <t>部门收入总表</t>
  </si>
  <si>
    <t>项    目</t>
  </si>
  <si>
    <t>合计</t>
  </si>
  <si>
    <t>上年结转</t>
  </si>
  <si>
    <t>当年财政拨款收入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</si>
  <si>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</si>
  <si>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</si>
  <si>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</si>
  <si>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</si>
  <si>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</si>
  <si>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</si>
  <si>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</si>
  <si>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</si>
  <si>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一般公共预算拨款收入</t>
  </si>
  <si>
    <t>政府性基金预算拨款收入</t>
  </si>
  <si>
    <t>国有资本经营预算拨款收入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</si>
  <si>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</si>
  <si>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</si>
  <si>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</si>
  <si>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</si>
  <si>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</si>
  <si>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</si>
  <si>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</si>
  <si>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</si>
  <si>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</si>
  <si>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</si>
  <si>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919</t>
  </si>
  <si>
    <t>乡镇财政所</t>
  </si>
  <si>
    <t>201</t>
  </si>
  <si>
    <t>03</t>
  </si>
  <si>
    <t>01</t>
  </si>
  <si>
    <t xml:space="preserve">  919</t>
  </si>
  <si>
    <t xml:space="preserve">  行政运行</t>
  </si>
  <si>
    <t>99</t>
  </si>
  <si>
    <t xml:space="preserve">  其他政府办公厅（室）及相关机构事务支出</t>
  </si>
  <si>
    <t>208</t>
  </si>
  <si>
    <t>05</t>
  </si>
  <si>
    <t xml:space="preserve">  行政单位离退休</t>
  </si>
  <si>
    <t xml:space="preserve">  机关事业单位基本养老保险缴费支出</t>
  </si>
  <si>
    <t>210</t>
  </si>
  <si>
    <t>11</t>
  </si>
  <si>
    <t xml:space="preserve">  行政单位医疗</t>
  </si>
  <si>
    <t>02</t>
  </si>
  <si>
    <t xml:space="preserve">  事业单位医疗</t>
  </si>
  <si>
    <t xml:space="preserve">  公务员医疗补助</t>
  </si>
  <si>
    <t>221</t>
  </si>
  <si>
    <t xml:space="preserve">  住房公积金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</si>
  <si>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</si>
  <si>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</si>
  <si>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</si>
  <si>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</si>
  <si>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</si>
  <si>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</si>
  <si>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</si>
  <si>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</si>
  <si>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</si>
  <si>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</si>
  <si>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</si>
  <si>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</si>
  <si>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</si>
  <si>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</si>
  <si>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</si>
  <si>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一般公共预算拨款收入</t>
  </si>
  <si>
    <t xml:space="preserve">   一般公共服务支出</t>
  </si>
  <si>
    <t xml:space="preserve">   政府性基金预算拨款收入</t>
  </si>
  <si>
    <t xml:space="preserve">   外交支出</t>
  </si>
  <si>
    <t xml:space="preserve">   国有资本经营预算拨款收入</t>
  </si>
  <si>
    <t xml:space="preserve">   国防支出</t>
  </si>
  <si>
    <t>二、上年结转</t>
  </si>
  <si>
    <t xml:space="preserve">   公共安全支出</t>
  </si>
  <si>
    <t xml:space="preserve">   教育支出</t>
  </si>
  <si>
    <t xml:space="preserve">   科学技术支出</t>
  </si>
  <si>
    <t xml:space="preserve">   文化旅游体育与传媒支出</t>
  </si>
  <si>
    <t xml:space="preserve">   上年财政拨款资金结转</t>
  </si>
  <si>
    <t xml:space="preserve">   社会保障和就业支出</t>
  </si>
  <si>
    <t xml:space="preserve">   社会保险基金支出</t>
  </si>
  <si>
    <t xml:space="preserve">   卫生健康支出</t>
  </si>
  <si>
    <t xml:space="preserve">   节能环保支出</t>
  </si>
  <si>
    <t xml:space="preserve">   城乡社区支出</t>
  </si>
  <si>
    <t xml:space="preserve">   农林水支出</t>
  </si>
  <si>
    <t xml:space="preserve">   交通运输支出</t>
  </si>
  <si>
    <t xml:space="preserve">   资源勘探信息等支出</t>
  </si>
  <si>
    <t xml:space="preserve">   商业服务业等支出</t>
  </si>
  <si>
    <t xml:space="preserve">   金融支出</t>
  </si>
  <si>
    <t xml:space="preserve">   援助其他地区支出</t>
  </si>
  <si>
    <t xml:space="preserve">   自然资源海洋气象等支出</t>
  </si>
  <si>
    <t xml:space="preserve">   住房保障支出</t>
  </si>
  <si>
    <t xml:space="preserve">   粮油物资储备支出</t>
  </si>
  <si>
    <t xml:space="preserve">   国有资本经营预算支出</t>
  </si>
  <si>
    <t xml:space="preserve">   灾害防治及应急管理支出</t>
  </si>
  <si>
    <t xml:space="preserve">   预备费</t>
  </si>
  <si>
    <t xml:space="preserve">   其他支出</t>
  </si>
  <si>
    <t xml:space="preserve">   债务还本支出</t>
  </si>
  <si>
    <t xml:space="preserve">   转移性支出</t>
  </si>
  <si>
    <t xml:space="preserve">   债务利息支出</t>
  </si>
  <si>
    <t xml:space="preserve">   债务发行费用支出</t>
  </si>
  <si>
    <t xml:space="preserve">   抗疫特别国债安排的支出</t>
  </si>
  <si>
    <t>二、结转下年</t>
  </si>
  <si>
    <t>表2-1</t>
  </si>
  <si>
    <t>财政拨款支出预算表（政府经济分类科目）</t>
  </si>
  <si>
    <t>总计</t>
  </si>
  <si>
    <t>当年财政拨款安排</t>
  </si>
  <si>
    <t>提前通知专项转移支付</t>
  </si>
  <si>
    <t>上年结转安排</t>
  </si>
  <si>
    <t>一般公共预算拨款</t>
  </si>
  <si>
    <t>政府性基金安排</t>
  </si>
  <si>
    <t>国有资本经营预算安排</t>
  </si>
  <si>
    <t>919034</t>
  </si>
  <si>
    <t>毛坝镇财政所</t>
  </si>
  <si>
    <t>501</t>
  </si>
  <si>
    <t xml:space="preserve">  机关工资福利支出</t>
  </si>
  <si>
    <t xml:space="preserve">  501</t>
  </si>
  <si>
    <t xml:space="preserve">  919034</t>
  </si>
  <si>
    <t xml:space="preserve">    工资奖金津补贴</t>
  </si>
  <si>
    <t xml:space="preserve">    社会保障缴费</t>
  </si>
  <si>
    <t xml:space="preserve">    住房公积金</t>
  </si>
  <si>
    <t>502</t>
  </si>
  <si>
    <t xml:space="preserve">  机关商品和服务支出</t>
  </si>
  <si>
    <t xml:space="preserve">  502</t>
  </si>
  <si>
    <t xml:space="preserve">    办公经费</t>
  </si>
  <si>
    <t xml:space="preserve">    会议费</t>
  </si>
  <si>
    <t xml:space="preserve">    培训费</t>
  </si>
  <si>
    <t xml:space="preserve">    委托业务费</t>
  </si>
  <si>
    <t>06</t>
  </si>
  <si>
    <t xml:space="preserve">    公务接待费</t>
  </si>
  <si>
    <t>08</t>
  </si>
  <si>
    <t xml:space="preserve">    公务用车运行维护费</t>
  </si>
  <si>
    <t>09</t>
  </si>
  <si>
    <t xml:space="preserve">    维修（护）费</t>
  </si>
  <si>
    <t xml:space="preserve">    其他商品和服务支出</t>
  </si>
  <si>
    <t>505</t>
  </si>
  <si>
    <t xml:space="preserve">  对事业单位经常性补助</t>
  </si>
  <si>
    <t xml:space="preserve">  505</t>
  </si>
  <si>
    <t xml:space="preserve">    工资福利支出</t>
  </si>
  <si>
    <t>509</t>
  </si>
  <si>
    <t xml:space="preserve">  对个人和家庭的补助</t>
  </si>
  <si>
    <t xml:space="preserve">  509</t>
  </si>
  <si>
    <t xml:space="preserve">    社会福利和救助</t>
  </si>
  <si>
    <t>表3</t>
  </si>
  <si>
    <t>一般公共预算支出表</t>
  </si>
  <si>
    <t>工资福利支出</t>
  </si>
  <si>
    <t>商品和服务支出</t>
  </si>
  <si>
    <t>对个人和家庭的补助</t>
  </si>
  <si>
    <t>债务利息支出</t>
  </si>
  <si>
    <t>基本建设支出</t>
  </si>
  <si>
    <t>其他资本性支出</t>
  </si>
  <si>
    <t>对企业的补助（基本建设）</t>
  </si>
  <si>
    <t>对企业补助</t>
  </si>
  <si>
    <t>对社会保险基金补助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</si>
  <si>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</si>
  <si>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</si>
  <si>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</si>
  <si>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</si>
  <si>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</si>
  <si>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</si>
  <si>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</si>
  <si>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</si>
  <si>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城镇职工医疗保险</t>
  </si>
  <si>
    <t>公务员医疗不补助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</si>
  <si>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</si>
  <si>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</si>
  <si>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</si>
  <si>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</si>
  <si>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</si>
  <si>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</si>
  <si>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</si>
  <si>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</si>
  <si>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</si>
  <si>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</si>
  <si>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</si>
  <si>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</si>
  <si>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</si>
  <si>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</si>
  <si>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</si>
  <si>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</si>
  <si>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</si>
  <si>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</si>
  <si>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</si>
  <si>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</si>
  <si>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</si>
  <si>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</si>
  <si>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</si>
  <si>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</si>
  <si>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</si>
  <si>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</si>
  <si>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</si>
  <si>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</si>
  <si>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</si>
  <si>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</si>
  <si>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</si>
  <si>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</si>
  <si>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</si>
  <si>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退职(役费</t>
  </si>
  <si>
    <t>抚恤金</t>
  </si>
  <si>
    <t>生活补助</t>
  </si>
  <si>
    <t>救济费</t>
  </si>
  <si>
    <t>助学金</t>
  </si>
  <si>
    <t>奖励金</t>
  </si>
  <si>
    <t>个人农业生产补贴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</si>
  <si>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</si>
  <si>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</si>
  <si>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</si>
  <si>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</si>
  <si>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</si>
  <si>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</si>
  <si>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</si>
  <si>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</si>
  <si>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</si>
  <si>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</si>
  <si>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</si>
  <si>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</si>
  <si>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</si>
  <si>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</si>
  <si>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文物和陈列物品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</si>
  <si>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</si>
  <si>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</si>
  <si>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</si>
  <si>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</si>
  <si>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</si>
  <si>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</si>
  <si>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文物和陈列品购置</t>
  </si>
  <si>
    <t>资本金注入</t>
  </si>
  <si>
    <t>其他对企业补助</t>
  </si>
  <si>
    <t>政府投资基金股权投资</t>
  </si>
  <si>
    <t>费用补贴</t>
  </si>
  <si>
    <t>利息补贴</t>
  </si>
  <si>
    <t>补充全国社会保险基金</t>
  </si>
  <si>
    <t>赠与</t>
  </si>
  <si>
    <t>国家赔偿费用支出</t>
  </si>
  <si>
    <t>对民间非盈利组织和群众性自治组织补贴</t>
  </si>
  <si>
    <t>金额(被装购置费)</t>
  </si>
  <si>
    <t>表3-1</t>
  </si>
  <si>
    <t>一般公共预算基本支出预算表</t>
  </si>
  <si>
    <t>经济分类科目</t>
  </si>
  <si>
    <t>科目名称</t>
  </si>
  <si>
    <t>人员经费</t>
  </si>
  <si>
    <t>公用经费</t>
  </si>
  <si>
    <t>301</t>
  </si>
  <si>
    <t>公务员医疗补助缴费</t>
  </si>
  <si>
    <t>10</t>
  </si>
  <si>
    <t>职工基本医疗保险缴费</t>
  </si>
  <si>
    <t>302</t>
  </si>
  <si>
    <t>31</t>
  </si>
  <si>
    <t>26</t>
  </si>
  <si>
    <t>15</t>
  </si>
  <si>
    <t>39</t>
  </si>
  <si>
    <t>07</t>
  </si>
  <si>
    <t>28</t>
  </si>
  <si>
    <t>16</t>
  </si>
  <si>
    <t>12</t>
  </si>
  <si>
    <t>303</t>
  </si>
  <si>
    <t>13</t>
  </si>
  <si>
    <t>维修(护)费</t>
  </si>
  <si>
    <t>医疗费补助</t>
  </si>
  <si>
    <t>17</t>
  </si>
  <si>
    <t>表3-2</t>
  </si>
  <si>
    <t>一般公共预算项目支出预算表</t>
  </si>
  <si>
    <t>单位名称（项目）</t>
  </si>
  <si>
    <t>表3-3</t>
  </si>
  <si>
    <t>一般公共预算“三公”经费支出表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</si>
  <si>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</si>
  <si>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</si>
  <si>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</si>
  <si>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</si>
  <si>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</si>
  <si>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</si>
  <si>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</si>
  <si>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</si>
  <si>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</si>
  <si>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</si>
  <si>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政府性基金“三公”经费支出表</t>
  </si>
  <si>
    <t>表5</t>
  </si>
  <si>
    <t>国有资本经营支出预算表</t>
  </si>
  <si>
    <t>本年国有资本经营预算支出</t>
  </si>
  <si>
    <t>表6</t>
  </si>
  <si>
    <t>2021年部门预算项目绩效目标</t>
  </si>
  <si>
    <t>单位：万元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</si>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</sst>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#.00"/>
    <numFmt numFmtId="178" formatCode="&quot;\&quot;#,##0.00_);\(&quot;\&quot;#,##0.00\)"/>
    <numFmt numFmtId="179" formatCode="#,##0.0000"/>
  </numFmts>
  <fonts count="33">
    <font>
      <sz val="9"/>
      <color indexed="8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黑体"/>
      <charset val="134"/>
    </font>
    <font>
      <b/>
      <sz val="36"/>
      <name val="黑体"/>
      <charset val="134"/>
    </font>
    <font>
      <b/>
      <sz val="48"/>
      <name val="宋体"/>
      <charset val="134"/>
    </font>
    <font>
      <sz val="1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1" fontId="0" fillId="0" borderId="0"/>
    <xf numFmtId="42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3" borderId="4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1" borderId="43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4" applyNumberFormat="0" applyFill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26" borderId="45" applyNumberFormat="0" applyAlignment="0" applyProtection="0">
      <alignment vertical="center"/>
    </xf>
    <xf numFmtId="0" fontId="29" fillId="26" borderId="40" applyNumberFormat="0" applyAlignment="0" applyProtection="0">
      <alignment vertical="center"/>
    </xf>
    <xf numFmtId="0" fontId="30" fillId="27" borderId="46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1" fillId="0" borderId="47" applyNumberFormat="0" applyFill="0" applyAlignment="0" applyProtection="0">
      <alignment vertical="center"/>
    </xf>
    <xf numFmtId="0" fontId="20" fillId="0" borderId="42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185">
    <xf numFmtId="1" fontId="0" fillId="0" borderId="0" xfId="0" applyNumberFormat="1" applyFill="1"/>
    <xf numFmtId="1" fontId="1" fillId="0" borderId="0" xfId="0" applyFont="1"/>
    <xf numFmtId="49" fontId="2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" fontId="0" fillId="0" borderId="2" xfId="0" applyBorder="1" applyAlignment="1">
      <alignment horizontal="left" vertical="center" wrapText="1"/>
    </xf>
    <xf numFmtId="4" fontId="0" fillId="0" borderId="2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1" fontId="0" fillId="0" borderId="2" xfId="0" applyNumberFormat="1" applyFill="1" applyBorder="1" applyAlignment="1">
      <alignment horizontal="left" vertical="center" wrapText="1"/>
    </xf>
    <xf numFmtId="0" fontId="4" fillId="0" borderId="0" xfId="0" applyNumberFormat="1" applyFont="1" applyFill="1"/>
    <xf numFmtId="0" fontId="4" fillId="2" borderId="0" xfId="0" applyNumberFormat="1" applyFont="1" applyFill="1"/>
    <xf numFmtId="0" fontId="4" fillId="2" borderId="0" xfId="0" applyNumberFormat="1" applyFont="1" applyFill="1" applyAlignment="1">
      <alignment horizontal="right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Alignment="1" applyProtection="1">
      <alignment horizontal="left"/>
    </xf>
    <xf numFmtId="0" fontId="2" fillId="0" borderId="0" xfId="0" applyNumberFormat="1" applyFont="1" applyFill="1" applyAlignment="1">
      <alignment horizontal="right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1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4" fillId="0" borderId="16" xfId="0" applyNumberFormat="1" applyFont="1" applyFill="1" applyBorder="1" applyAlignment="1" applyProtection="1">
      <alignment horizontal="center" vertical="center" wrapText="1"/>
    </xf>
    <xf numFmtId="3" fontId="4" fillId="0" borderId="17" xfId="0" applyNumberFormat="1" applyFont="1" applyBorder="1" applyAlignment="1" applyProtection="1">
      <alignment vertical="center" wrapText="1"/>
    </xf>
    <xf numFmtId="3" fontId="4" fillId="0" borderId="6" xfId="0" applyNumberFormat="1" applyFont="1" applyBorder="1" applyAlignment="1" applyProtection="1">
      <alignment vertical="center" wrapText="1"/>
    </xf>
    <xf numFmtId="3" fontId="4" fillId="0" borderId="18" xfId="0" applyNumberFormat="1" applyFont="1" applyBorder="1" applyAlignment="1" applyProtection="1">
      <alignment vertical="center" wrapText="1"/>
    </xf>
    <xf numFmtId="0" fontId="2" fillId="0" borderId="0" xfId="0" applyNumberFormat="1" applyFont="1" applyFill="1"/>
    <xf numFmtId="0" fontId="2" fillId="0" borderId="0" xfId="0" applyNumberFormat="1" applyFont="1" applyFill="1" applyAlignment="1">
      <alignment horizontal="centerContinuous"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4" fillId="0" borderId="0" xfId="0" applyNumberFormat="1" applyFont="1" applyFill="1" applyAlignment="1"/>
    <xf numFmtId="0" fontId="4" fillId="0" borderId="16" xfId="0" applyNumberFormat="1" applyFont="1" applyFill="1" applyBorder="1" applyAlignment="1" applyProtection="1">
      <alignment horizontal="center" vertical="center" wrapText="1"/>
    </xf>
    <xf numFmtId="1" fontId="4" fillId="0" borderId="11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1" fontId="4" fillId="0" borderId="19" xfId="0" applyNumberFormat="1" applyFont="1" applyFill="1" applyBorder="1" applyAlignment="1" applyProtection="1">
      <alignment horizontal="center" vertical="center" wrapText="1"/>
    </xf>
    <xf numFmtId="1" fontId="4" fillId="0" borderId="14" xfId="0" applyNumberFormat="1" applyFont="1" applyFill="1" applyBorder="1" applyAlignment="1" applyProtection="1">
      <alignment horizontal="center" vertical="center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1" fontId="4" fillId="0" borderId="15" xfId="0" applyNumberFormat="1" applyFont="1" applyFill="1" applyBorder="1" applyAlignment="1" applyProtection="1">
      <alignment horizontal="center" vertical="center" wrapText="1"/>
    </xf>
    <xf numFmtId="49" fontId="4" fillId="0" borderId="16" xfId="0" applyNumberFormat="1" applyFont="1" applyFill="1" applyBorder="1" applyAlignment="1" applyProtection="1">
      <alignment vertical="center" wrapText="1"/>
    </xf>
    <xf numFmtId="3" fontId="4" fillId="0" borderId="5" xfId="0" applyNumberFormat="1" applyFont="1" applyBorder="1" applyAlignment="1" applyProtection="1">
      <alignment vertical="center" wrapText="1"/>
    </xf>
    <xf numFmtId="3" fontId="4" fillId="0" borderId="21" xfId="0" applyNumberFormat="1" applyFont="1" applyBorder="1" applyAlignment="1" applyProtection="1">
      <alignment vertical="center" wrapText="1"/>
    </xf>
    <xf numFmtId="3" fontId="4" fillId="0" borderId="22" xfId="0" applyNumberFormat="1" applyFont="1" applyBorder="1" applyAlignment="1" applyProtection="1">
      <alignment vertical="center" wrapText="1"/>
    </xf>
    <xf numFmtId="3" fontId="4" fillId="0" borderId="7" xfId="0" applyNumberFormat="1" applyFont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10" xfId="0" applyNumberFormat="1" applyFont="1" applyFill="1" applyBorder="1" applyAlignment="1" applyProtection="1">
      <alignment horizontal="left"/>
    </xf>
    <xf numFmtId="1" fontId="4" fillId="0" borderId="23" xfId="0" applyNumberFormat="1" applyFont="1" applyFill="1" applyBorder="1" applyAlignment="1" applyProtection="1">
      <alignment horizontal="center" vertical="center" wrapText="1"/>
    </xf>
    <xf numFmtId="1" fontId="4" fillId="0" borderId="16" xfId="0" applyNumberFormat="1" applyFont="1" applyFill="1" applyBorder="1" applyAlignment="1" applyProtection="1">
      <alignment horizontal="center" vertical="center" wrapText="1"/>
    </xf>
    <xf numFmtId="49" fontId="4" fillId="0" borderId="9" xfId="0" applyNumberFormat="1" applyFont="1" applyFill="1" applyBorder="1" applyAlignment="1" applyProtection="1">
      <alignment vertical="center" wrapText="1"/>
    </xf>
    <xf numFmtId="49" fontId="4" fillId="0" borderId="11" xfId="0" applyNumberFormat="1" applyFont="1" applyFill="1" applyBorder="1" applyAlignment="1" applyProtection="1">
      <alignment vertical="center" wrapText="1"/>
    </xf>
    <xf numFmtId="3" fontId="4" fillId="0" borderId="2" xfId="0" applyNumberFormat="1" applyFont="1" applyBorder="1" applyAlignment="1" applyProtection="1">
      <alignment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19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1" fontId="4" fillId="0" borderId="9" xfId="0" applyNumberFormat="1" applyFont="1" applyFill="1" applyBorder="1" applyAlignment="1" applyProtection="1">
      <alignment horizontal="center" vertical="center" wrapText="1"/>
    </xf>
    <xf numFmtId="1" fontId="4" fillId="0" borderId="15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vertical="center" wrapText="1"/>
    </xf>
    <xf numFmtId="3" fontId="4" fillId="0" borderId="25" xfId="0" applyNumberFormat="1" applyFont="1" applyBorder="1" applyAlignment="1" applyProtection="1">
      <alignment vertical="center" wrapText="1"/>
    </xf>
    <xf numFmtId="3" fontId="4" fillId="0" borderId="16" xfId="0" applyNumberFormat="1" applyFont="1" applyBorder="1" applyAlignment="1" applyProtection="1">
      <alignment vertical="center" wrapText="1"/>
    </xf>
    <xf numFmtId="0" fontId="4" fillId="2" borderId="0" xfId="0" applyNumberFormat="1" applyFont="1" applyFill="1" applyAlignment="1"/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vertical="center" wrapText="1"/>
    </xf>
    <xf numFmtId="0" fontId="6" fillId="2" borderId="0" xfId="0" applyNumberFormat="1" applyFont="1" applyFill="1"/>
    <xf numFmtId="0" fontId="0" fillId="2" borderId="0" xfId="0" applyNumberFormat="1" applyFont="1" applyFill="1"/>
    <xf numFmtId="0" fontId="0" fillId="2" borderId="2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right" vertical="center"/>
    </xf>
    <xf numFmtId="1" fontId="0" fillId="0" borderId="0" xfId="0" applyNumberFormat="1" applyFill="1" applyAlignment="1">
      <alignment vertical="center"/>
    </xf>
    <xf numFmtId="0" fontId="4" fillId="0" borderId="26" xfId="0" applyNumberFormat="1" applyFont="1" applyFill="1" applyBorder="1" applyAlignment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/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27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4" fontId="2" fillId="0" borderId="12" xfId="0" applyNumberFormat="1" applyFont="1" applyFill="1" applyBorder="1" applyAlignment="1" applyProtection="1">
      <alignment horizontal="center" vertical="center"/>
    </xf>
    <xf numFmtId="4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>
      <alignment vertical="center"/>
    </xf>
    <xf numFmtId="176" fontId="2" fillId="0" borderId="1" xfId="0" applyNumberFormat="1" applyFont="1" applyBorder="1" applyAlignment="1" applyProtection="1">
      <alignment vertical="center" wrapText="1"/>
    </xf>
    <xf numFmtId="0" fontId="4" fillId="0" borderId="23" xfId="0" applyNumberFormat="1" applyFont="1" applyFill="1" applyBorder="1" applyAlignment="1">
      <alignment vertical="center"/>
    </xf>
    <xf numFmtId="3" fontId="2" fillId="0" borderId="1" xfId="0" applyNumberFormat="1" applyFont="1" applyBorder="1" applyAlignment="1" applyProtection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177" fontId="2" fillId="0" borderId="24" xfId="0" applyNumberFormat="1" applyFont="1" applyBorder="1" applyAlignment="1" applyProtection="1">
      <alignment vertical="center" wrapText="1"/>
    </xf>
    <xf numFmtId="3" fontId="2" fillId="0" borderId="28" xfId="0" applyNumberFormat="1" applyFont="1" applyBorder="1" applyAlignment="1" applyProtection="1">
      <alignment vertical="center" wrapText="1"/>
    </xf>
    <xf numFmtId="3" fontId="2" fillId="0" borderId="29" xfId="0" applyNumberFormat="1" applyFont="1" applyBorder="1" applyAlignment="1" applyProtection="1">
      <alignment vertical="center" wrapText="1"/>
    </xf>
    <xf numFmtId="3" fontId="2" fillId="0" borderId="3" xfId="0" applyNumberFormat="1" applyFont="1" applyBorder="1" applyAlignment="1" applyProtection="1">
      <alignment vertical="center" wrapText="1"/>
    </xf>
    <xf numFmtId="1" fontId="2" fillId="0" borderId="16" xfId="0" applyNumberFormat="1" applyFont="1" applyFill="1" applyBorder="1" applyAlignment="1">
      <alignment vertical="center"/>
    </xf>
    <xf numFmtId="3" fontId="2" fillId="0" borderId="30" xfId="0" applyNumberFormat="1" applyFont="1" applyBorder="1" applyAlignment="1" applyProtection="1">
      <alignment vertical="center" wrapText="1"/>
    </xf>
    <xf numFmtId="3" fontId="2" fillId="0" borderId="31" xfId="0" applyNumberFormat="1" applyFont="1" applyBorder="1" applyAlignment="1" applyProtection="1">
      <alignment vertical="center" wrapText="1"/>
    </xf>
    <xf numFmtId="177" fontId="2" fillId="0" borderId="32" xfId="0" applyNumberFormat="1" applyFont="1" applyBorder="1" applyAlignment="1" applyProtection="1">
      <alignment vertical="center" wrapText="1"/>
    </xf>
    <xf numFmtId="0" fontId="2" fillId="0" borderId="16" xfId="0" applyNumberFormat="1" applyFont="1" applyFill="1" applyBorder="1" applyAlignment="1">
      <alignment horizontal="center" vertical="center"/>
    </xf>
    <xf numFmtId="3" fontId="2" fillId="0" borderId="29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177" fontId="2" fillId="0" borderId="20" xfId="0" applyNumberFormat="1" applyFont="1" applyBorder="1" applyAlignment="1">
      <alignment vertical="center" wrapText="1"/>
    </xf>
    <xf numFmtId="177" fontId="2" fillId="0" borderId="33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177" fontId="2" fillId="0" borderId="0" xfId="0" applyNumberFormat="1" applyFont="1" applyBorder="1" applyAlignment="1">
      <alignment vertical="center" wrapText="1"/>
    </xf>
    <xf numFmtId="177" fontId="2" fillId="0" borderId="34" xfId="0" applyNumberFormat="1" applyFont="1" applyBorder="1" applyAlignment="1">
      <alignment vertical="center" wrapText="1"/>
    </xf>
    <xf numFmtId="177" fontId="2" fillId="0" borderId="2" xfId="0" applyNumberFormat="1" applyFont="1" applyBorder="1" applyAlignment="1">
      <alignment vertical="center" wrapText="1"/>
    </xf>
    <xf numFmtId="0" fontId="2" fillId="0" borderId="23" xfId="0" applyNumberFormat="1" applyFont="1" applyFill="1" applyBorder="1" applyAlignment="1">
      <alignment vertical="center"/>
    </xf>
    <xf numFmtId="177" fontId="2" fillId="0" borderId="10" xfId="0" applyNumberFormat="1" applyFont="1" applyBorder="1" applyAlignment="1" applyProtection="1">
      <alignment vertical="center" wrapText="1"/>
    </xf>
    <xf numFmtId="177" fontId="2" fillId="0" borderId="35" xfId="0" applyNumberFormat="1" applyFont="1" applyBorder="1" applyAlignment="1" applyProtection="1">
      <alignment vertical="center" wrapText="1"/>
    </xf>
    <xf numFmtId="3" fontId="2" fillId="0" borderId="29" xfId="0" applyNumberFormat="1" applyFont="1" applyBorder="1" applyAlignment="1">
      <alignment horizontal="right" vertical="center" wrapText="1"/>
    </xf>
    <xf numFmtId="3" fontId="2" fillId="0" borderId="30" xfId="0" applyNumberFormat="1" applyFont="1" applyBorder="1" applyAlignment="1">
      <alignment vertical="center" wrapText="1"/>
    </xf>
    <xf numFmtId="177" fontId="2" fillId="0" borderId="19" xfId="0" applyNumberFormat="1" applyFont="1" applyBorder="1" applyAlignment="1">
      <alignment vertical="center" wrapText="1"/>
    </xf>
    <xf numFmtId="177" fontId="2" fillId="0" borderId="35" xfId="0" applyNumberFormat="1" applyFont="1" applyBorder="1" applyAlignment="1">
      <alignment vertical="center" wrapText="1"/>
    </xf>
    <xf numFmtId="3" fontId="2" fillId="0" borderId="31" xfId="0" applyNumberFormat="1" applyFont="1" applyBorder="1" applyAlignment="1">
      <alignment horizontal="right" vertical="center" wrapText="1"/>
    </xf>
    <xf numFmtId="0" fontId="2" fillId="0" borderId="23" xfId="0" applyNumberFormat="1" applyFont="1" applyFill="1" applyBorder="1" applyAlignment="1">
      <alignment horizontal="center" vertical="center"/>
    </xf>
    <xf numFmtId="3" fontId="2" fillId="0" borderId="31" xfId="0" applyNumberFormat="1" applyFont="1" applyBorder="1" applyAlignment="1">
      <alignment vertical="center" wrapText="1"/>
    </xf>
    <xf numFmtId="177" fontId="2" fillId="0" borderId="36" xfId="0" applyNumberFormat="1" applyFont="1" applyBorder="1" applyAlignment="1">
      <alignment vertical="center" wrapText="1"/>
    </xf>
    <xf numFmtId="0" fontId="7" fillId="0" borderId="0" xfId="0" applyNumberFormat="1" applyFont="1" applyFill="1" applyAlignment="1">
      <alignment horizontal="center"/>
    </xf>
    <xf numFmtId="0" fontId="8" fillId="0" borderId="0" xfId="0" applyNumberFormat="1" applyFont="1" applyFill="1"/>
    <xf numFmtId="0" fontId="6" fillId="0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2" borderId="0" xfId="0" applyNumberFormat="1" applyFont="1" applyFill="1" applyAlignment="1"/>
    <xf numFmtId="0" fontId="2" fillId="2" borderId="23" xfId="0" applyNumberFormat="1" applyFont="1" applyFill="1" applyBorder="1" applyAlignment="1" applyProtection="1">
      <alignment horizontal="center" vertical="center"/>
    </xf>
    <xf numFmtId="0" fontId="2" fillId="2" borderId="16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16" xfId="0" applyNumberFormat="1" applyFont="1" applyFill="1" applyBorder="1" applyAlignment="1" applyProtection="1">
      <alignment vertical="center" wrapText="1"/>
    </xf>
    <xf numFmtId="49" fontId="2" fillId="0" borderId="11" xfId="0" applyNumberFormat="1" applyFont="1" applyFill="1" applyBorder="1" applyAlignment="1" applyProtection="1">
      <alignment vertical="center" wrapText="1"/>
    </xf>
    <xf numFmtId="3" fontId="2" fillId="0" borderId="5" xfId="0" applyNumberFormat="1" applyFont="1" applyBorder="1" applyAlignment="1" applyProtection="1">
      <alignment vertical="center" wrapText="1"/>
    </xf>
    <xf numFmtId="3" fontId="2" fillId="0" borderId="21" xfId="0" applyNumberFormat="1" applyFont="1" applyBorder="1" applyAlignment="1" applyProtection="1">
      <alignment vertical="center" wrapText="1"/>
    </xf>
    <xf numFmtId="0" fontId="2" fillId="2" borderId="0" xfId="0" applyNumberFormat="1" applyFont="1" applyFill="1" applyAlignment="1">
      <alignment horizontal="right" vertical="center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3" fontId="2" fillId="0" borderId="18" xfId="0" applyNumberFormat="1" applyFont="1" applyBorder="1" applyAlignment="1" applyProtection="1">
      <alignment vertical="center" wrapText="1"/>
    </xf>
    <xf numFmtId="0" fontId="4" fillId="0" borderId="37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2" borderId="16" xfId="0" applyNumberFormat="1" applyFont="1" applyFill="1" applyBorder="1" applyAlignment="1" applyProtection="1">
      <alignment horizontal="center" vertical="center" wrapText="1"/>
    </xf>
    <xf numFmtId="1" fontId="0" fillId="0" borderId="5" xfId="0" applyNumberFormat="1" applyFill="1" applyBorder="1" applyAlignment="1">
      <alignment horizontal="center" vertical="center"/>
    </xf>
    <xf numFmtId="1" fontId="0" fillId="0" borderId="6" xfId="0" applyNumberFormat="1" applyFill="1" applyBorder="1" applyAlignment="1">
      <alignment horizontal="center" vertical="center"/>
    </xf>
    <xf numFmtId="178" fontId="4" fillId="0" borderId="8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178" fontId="4" fillId="0" borderId="38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3" fontId="4" fillId="0" borderId="23" xfId="0" applyNumberFormat="1" applyFont="1" applyBorder="1" applyAlignment="1" applyProtection="1">
      <alignment vertical="center" wrapText="1"/>
    </xf>
    <xf numFmtId="1" fontId="0" fillId="0" borderId="7" xfId="0" applyNumberFormat="1" applyFill="1" applyBorder="1" applyAlignment="1">
      <alignment horizontal="center" vertical="center"/>
    </xf>
    <xf numFmtId="3" fontId="4" fillId="0" borderId="9" xfId="0" applyNumberFormat="1" applyFont="1" applyBorder="1" applyAlignment="1" applyProtection="1">
      <alignment vertical="center" wrapText="1"/>
    </xf>
    <xf numFmtId="3" fontId="4" fillId="0" borderId="39" xfId="0" applyNumberFormat="1" applyFont="1" applyBorder="1" applyAlignment="1" applyProtection="1">
      <alignment vertical="center" wrapText="1"/>
    </xf>
    <xf numFmtId="3" fontId="2" fillId="0" borderId="2" xfId="0" applyNumberFormat="1" applyFont="1" applyBorder="1" applyAlignment="1" applyProtection="1">
      <alignment vertical="center" wrapText="1"/>
    </xf>
    <xf numFmtId="177" fontId="8" fillId="0" borderId="26" xfId="0" applyNumberFormat="1" applyFont="1" applyBorder="1" applyAlignment="1"/>
    <xf numFmtId="177" fontId="6" fillId="0" borderId="0" xfId="0" applyNumberFormat="1" applyFont="1" applyBorder="1" applyAlignment="1"/>
    <xf numFmtId="1" fontId="9" fillId="0" borderId="0" xfId="0" applyNumberFormat="1" applyFont="1" applyFill="1"/>
    <xf numFmtId="179" fontId="10" fillId="0" borderId="0" xfId="0" applyNumberFormat="1" applyFont="1" applyFill="1" applyAlignment="1" applyProtection="1">
      <alignment horizontal="center" vertical="top"/>
    </xf>
    <xf numFmtId="1" fontId="11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 applyProtection="1">
      <alignment vertical="center"/>
    </xf>
    <xf numFmtId="1" fontId="12" fillId="0" borderId="0" xfId="0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8"/>
  <sheetViews>
    <sheetView showGridLines="0" showZeros="0" workbookViewId="0">
      <selection activeCell="A8" sqref="A8"/>
    </sheetView>
  </sheetViews>
  <sheetFormatPr defaultColWidth="12" defaultRowHeight="11.25" outlineLevelRow="7"/>
  <cols>
    <col min="1" max="1" width="163.833333333333" customWidth="1"/>
  </cols>
  <sheetData>
    <row r="1" ht="14.25" spans="1:1">
      <c r="A1" s="179"/>
    </row>
    <row r="3" ht="102" customHeight="1" spans="1:1">
      <c r="A3" s="180" t="s">
        <v>0</v>
      </c>
    </row>
    <row r="4" ht="107.25" customHeight="1" spans="1:1">
      <c r="A4" s="181" t="s">
        <v>1</v>
      </c>
    </row>
    <row r="5" ht="409.5" hidden="1" customHeight="1" spans="1:1">
      <c r="A5" s="182"/>
    </row>
    <row r="6" ht="29.25" customHeight="1" spans="1:1">
      <c r="A6" s="183"/>
    </row>
    <row r="7" ht="78" customHeight="1"/>
    <row r="8" ht="82.5" customHeight="1" spans="1:1">
      <c r="A8" s="184" t="s">
        <v>2</v>
      </c>
    </row>
  </sheetData>
  <printOptions horizontalCentered="1" verticalCentered="1"/>
  <pageMargins left="0.5909722" right="0.5909722" top="0.5909722" bottom="0.5909722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showGridLines="0" showZeros="0" workbookViewId="0">
      <selection activeCell="A1" sqref="A1"/>
    </sheetView>
  </sheetViews>
  <sheetFormatPr defaultColWidth="12" defaultRowHeight="11.25" outlineLevelRow="7" outlineLevelCol="7"/>
  <cols>
    <col min="1" max="1" width="15.5" customWidth="1"/>
    <col min="2" max="2" width="38.8333333333333" customWidth="1"/>
    <col min="3" max="8" width="18" customWidth="1"/>
  </cols>
  <sheetData>
    <row r="1" ht="20.1" customHeight="1" spans="1:8">
      <c r="A1" s="41"/>
      <c r="B1" s="41"/>
      <c r="C1" s="41"/>
      <c r="D1" s="41"/>
      <c r="E1" s="42"/>
      <c r="F1" s="41"/>
      <c r="G1" s="41"/>
      <c r="H1" s="21" t="s">
        <v>316</v>
      </c>
    </row>
    <row r="2" ht="25.5" customHeight="1" spans="1:8">
      <c r="A2" s="18" t="s">
        <v>317</v>
      </c>
      <c r="B2" s="18"/>
      <c r="C2" s="18"/>
      <c r="D2" s="18"/>
      <c r="E2" s="18"/>
      <c r="F2" s="18"/>
      <c r="G2" s="18"/>
      <c r="H2" s="18"/>
    </row>
    <row r="3" ht="20.1" customHeight="1" spans="1:8">
      <c r="A3" s="43" t="s">
        <v>5</v>
      </c>
      <c r="B3" s="44"/>
      <c r="C3" s="44"/>
      <c r="D3" s="44"/>
      <c r="E3" s="44"/>
      <c r="F3" s="44"/>
      <c r="G3" s="44"/>
      <c r="H3" s="21" t="s">
        <v>6</v>
      </c>
    </row>
    <row r="4" ht="20.1" customHeight="1" spans="1:8">
      <c r="A4" s="45" t="s">
        <v>318</v>
      </c>
      <c r="B4" s="45" t="s">
        <v>319</v>
      </c>
      <c r="C4" s="26" t="s">
        <v>320</v>
      </c>
      <c r="D4" s="26"/>
      <c r="E4" s="36"/>
      <c r="F4" s="36"/>
      <c r="G4" s="36"/>
      <c r="H4" s="26"/>
    </row>
    <row r="5" ht="20.1" customHeight="1" spans="1:8">
      <c r="A5" s="45"/>
      <c r="B5" s="45"/>
      <c r="C5" s="46" t="s">
        <v>60</v>
      </c>
      <c r="D5" s="28" t="s">
        <v>231</v>
      </c>
      <c r="E5" s="47" t="s">
        <v>321</v>
      </c>
      <c r="F5" s="48"/>
      <c r="G5" s="49"/>
      <c r="H5" s="50" t="s">
        <v>236</v>
      </c>
    </row>
    <row r="6" ht="33.75" customHeight="1" spans="1:8">
      <c r="A6" s="34"/>
      <c r="B6" s="34"/>
      <c r="C6" s="51"/>
      <c r="D6" s="35"/>
      <c r="E6" s="52" t="s">
        <v>76</v>
      </c>
      <c r="F6" s="53" t="s">
        <v>322</v>
      </c>
      <c r="G6" s="54" t="s">
        <v>323</v>
      </c>
      <c r="H6" s="55"/>
    </row>
    <row r="7" ht="20.1" customHeight="1" spans="1:8">
      <c r="A7" s="56" t="s">
        <v>20</v>
      </c>
      <c r="B7" s="56" t="s">
        <v>60</v>
      </c>
      <c r="C7" s="57">
        <f>SUM(D7,E7,H7)</f>
        <v>114000</v>
      </c>
      <c r="D7" s="58">
        <v>0</v>
      </c>
      <c r="E7" s="58">
        <f>SUM(F7,G7)</f>
        <v>40000</v>
      </c>
      <c r="F7" s="58">
        <v>0</v>
      </c>
      <c r="G7" s="59">
        <v>40000</v>
      </c>
      <c r="H7" s="60">
        <v>74000</v>
      </c>
    </row>
    <row r="8" ht="20.1" customHeight="1" spans="1:8">
      <c r="A8" s="56" t="s">
        <v>84</v>
      </c>
      <c r="B8" s="56" t="s">
        <v>85</v>
      </c>
      <c r="C8" s="57">
        <f>SUM(D8,E8,H8)</f>
        <v>114000</v>
      </c>
      <c r="D8" s="58">
        <v>0</v>
      </c>
      <c r="E8" s="58">
        <f>SUM(F8,G8)</f>
        <v>40000</v>
      </c>
      <c r="F8" s="58">
        <v>0</v>
      </c>
      <c r="G8" s="59">
        <v>40000</v>
      </c>
      <c r="H8" s="60">
        <v>74000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39375" right="0.39375" top="0.7875" bottom="0.39375" header="0" footer="0"/>
  <pageSetup paperSize="9" fitToHeight="10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showGridLines="0" showZeros="0" workbookViewId="0">
      <selection activeCell="A1" sqref="A1"/>
    </sheetView>
  </sheetViews>
  <sheetFormatPr defaultColWidth="12" defaultRowHeight="11.25" outlineLevelCol="7"/>
  <cols>
    <col min="1" max="3" width="5.66666666666667" customWidth="1"/>
    <col min="4" max="4" width="17" customWidth="1"/>
    <col min="5" max="5" width="71.3333333333333" customWidth="1"/>
    <col min="6" max="8" width="18.1666666666667" customWidth="1"/>
    <col min="9" max="245" width="10.6666666666667" customWidth="1"/>
  </cols>
  <sheetData>
    <row r="1" ht="20.1" customHeight="1" spans="1:8">
      <c r="A1" s="15"/>
      <c r="B1" s="16"/>
      <c r="C1" s="16"/>
      <c r="D1" s="16"/>
      <c r="E1" s="16"/>
      <c r="F1" s="16"/>
      <c r="G1" s="16"/>
      <c r="H1" s="17" t="s">
        <v>324</v>
      </c>
    </row>
    <row r="2" ht="20.1" customHeight="1" spans="1:8">
      <c r="A2" s="18" t="s">
        <v>325</v>
      </c>
      <c r="B2" s="18"/>
      <c r="C2" s="18"/>
      <c r="D2" s="18"/>
      <c r="E2" s="18"/>
      <c r="F2" s="18"/>
      <c r="G2" s="18"/>
      <c r="H2" s="18"/>
    </row>
    <row r="3" ht="20.1" customHeight="1" spans="1:8">
      <c r="A3" s="61" t="s">
        <v>5</v>
      </c>
      <c r="B3" s="19"/>
      <c r="C3" s="19"/>
      <c r="D3" s="19"/>
      <c r="E3" s="19"/>
      <c r="F3" s="20"/>
      <c r="G3" s="20"/>
      <c r="H3" s="21" t="s">
        <v>6</v>
      </c>
    </row>
    <row r="4" ht="20.1" customHeight="1" spans="1:8">
      <c r="A4" s="22" t="s">
        <v>59</v>
      </c>
      <c r="B4" s="23"/>
      <c r="C4" s="23"/>
      <c r="D4" s="23"/>
      <c r="E4" s="24"/>
      <c r="F4" s="25" t="s">
        <v>326</v>
      </c>
      <c r="G4" s="26"/>
      <c r="H4" s="26"/>
    </row>
    <row r="5" ht="20.1" customHeight="1" spans="1:8">
      <c r="A5" s="22" t="s">
        <v>68</v>
      </c>
      <c r="B5" s="23"/>
      <c r="C5" s="24"/>
      <c r="D5" s="27" t="s">
        <v>69</v>
      </c>
      <c r="E5" s="28" t="s">
        <v>111</v>
      </c>
      <c r="F5" s="29" t="s">
        <v>60</v>
      </c>
      <c r="G5" s="29" t="s">
        <v>107</v>
      </c>
      <c r="H5" s="26" t="s">
        <v>108</v>
      </c>
    </row>
    <row r="6" ht="20.1" customHeight="1" spans="1:8">
      <c r="A6" s="30" t="s">
        <v>81</v>
      </c>
      <c r="B6" s="31" t="s">
        <v>82</v>
      </c>
      <c r="C6" s="32" t="s">
        <v>83</v>
      </c>
      <c r="D6" s="33"/>
      <c r="E6" s="34"/>
      <c r="F6" s="35"/>
      <c r="G6" s="35"/>
      <c r="H6" s="36"/>
    </row>
    <row r="7" ht="20.1" customHeight="1" spans="1:8">
      <c r="A7" s="56" t="s">
        <v>20</v>
      </c>
      <c r="B7" s="56" t="s">
        <v>20</v>
      </c>
      <c r="C7" s="56" t="s">
        <v>20</v>
      </c>
      <c r="D7" s="56" t="s">
        <v>20</v>
      </c>
      <c r="E7" s="56" t="s">
        <v>20</v>
      </c>
      <c r="F7" s="38">
        <f t="shared" ref="F7:F16" si="0">SUM(G7,H7)</f>
        <v>0</v>
      </c>
      <c r="G7" s="39" t="s">
        <v>20</v>
      </c>
      <c r="H7" s="40" t="s">
        <v>20</v>
      </c>
    </row>
    <row r="8" ht="20.1" customHeight="1" spans="1:8">
      <c r="A8" s="56" t="s">
        <v>20</v>
      </c>
      <c r="B8" s="56" t="s">
        <v>20</v>
      </c>
      <c r="C8" s="56" t="s">
        <v>20</v>
      </c>
      <c r="D8" s="56" t="s">
        <v>20</v>
      </c>
      <c r="E8" s="56" t="s">
        <v>20</v>
      </c>
      <c r="F8" s="38">
        <f t="shared" si="0"/>
        <v>0</v>
      </c>
      <c r="G8" s="39" t="s">
        <v>20</v>
      </c>
      <c r="H8" s="40" t="s">
        <v>20</v>
      </c>
    </row>
    <row r="9" ht="20.1" customHeight="1" spans="1:8">
      <c r="A9" s="56" t="s">
        <v>20</v>
      </c>
      <c r="B9" s="56" t="s">
        <v>20</v>
      </c>
      <c r="C9" s="56" t="s">
        <v>20</v>
      </c>
      <c r="D9" s="56" t="s">
        <v>20</v>
      </c>
      <c r="E9" s="56" t="s">
        <v>20</v>
      </c>
      <c r="F9" s="38">
        <f t="shared" si="0"/>
        <v>0</v>
      </c>
      <c r="G9" s="39" t="s">
        <v>20</v>
      </c>
      <c r="H9" s="40" t="s">
        <v>20</v>
      </c>
    </row>
    <row r="10" ht="20.1" customHeight="1" spans="1:8">
      <c r="A10" s="56" t="s">
        <v>20</v>
      </c>
      <c r="B10" s="56" t="s">
        <v>20</v>
      </c>
      <c r="C10" s="56" t="s">
        <v>20</v>
      </c>
      <c r="D10" s="56" t="s">
        <v>20</v>
      </c>
      <c r="E10" s="56" t="s">
        <v>20</v>
      </c>
      <c r="F10" s="38">
        <f t="shared" si="0"/>
        <v>0</v>
      </c>
      <c r="G10" s="39" t="s">
        <v>20</v>
      </c>
      <c r="H10" s="40" t="s">
        <v>20</v>
      </c>
    </row>
    <row r="11" ht="20.1" customHeight="1" spans="1:8">
      <c r="A11" s="56" t="s">
        <v>20</v>
      </c>
      <c r="B11" s="56" t="s">
        <v>20</v>
      </c>
      <c r="C11" s="56" t="s">
        <v>20</v>
      </c>
      <c r="D11" s="56" t="s">
        <v>20</v>
      </c>
      <c r="E11" s="56" t="s">
        <v>20</v>
      </c>
      <c r="F11" s="38">
        <f t="shared" si="0"/>
        <v>0</v>
      </c>
      <c r="G11" s="39" t="s">
        <v>20</v>
      </c>
      <c r="H11" s="40" t="s">
        <v>20</v>
      </c>
    </row>
    <row r="12" ht="20.1" customHeight="1" spans="1:8">
      <c r="A12" s="56" t="s">
        <v>20</v>
      </c>
      <c r="B12" s="56" t="s">
        <v>20</v>
      </c>
      <c r="C12" s="56" t="s">
        <v>20</v>
      </c>
      <c r="D12" s="56" t="s">
        <v>20</v>
      </c>
      <c r="E12" s="56" t="s">
        <v>20</v>
      </c>
      <c r="F12" s="38">
        <f t="shared" si="0"/>
        <v>0</v>
      </c>
      <c r="G12" s="39" t="s">
        <v>20</v>
      </c>
      <c r="H12" s="40" t="s">
        <v>20</v>
      </c>
    </row>
    <row r="13" ht="20.1" customHeight="1" spans="1:8">
      <c r="A13" s="56" t="s">
        <v>20</v>
      </c>
      <c r="B13" s="56" t="s">
        <v>20</v>
      </c>
      <c r="C13" s="56" t="s">
        <v>20</v>
      </c>
      <c r="D13" s="56" t="s">
        <v>20</v>
      </c>
      <c r="E13" s="56" t="s">
        <v>20</v>
      </c>
      <c r="F13" s="38">
        <f t="shared" si="0"/>
        <v>0</v>
      </c>
      <c r="G13" s="39" t="s">
        <v>20</v>
      </c>
      <c r="H13" s="40" t="s">
        <v>20</v>
      </c>
    </row>
    <row r="14" ht="20.1" customHeight="1" spans="1:8">
      <c r="A14" s="56" t="s">
        <v>20</v>
      </c>
      <c r="B14" s="56" t="s">
        <v>20</v>
      </c>
      <c r="C14" s="56" t="s">
        <v>20</v>
      </c>
      <c r="D14" s="56" t="s">
        <v>20</v>
      </c>
      <c r="E14" s="56" t="s">
        <v>20</v>
      </c>
      <c r="F14" s="38">
        <f t="shared" si="0"/>
        <v>0</v>
      </c>
      <c r="G14" s="39" t="s">
        <v>20</v>
      </c>
      <c r="H14" s="40" t="s">
        <v>20</v>
      </c>
    </row>
    <row r="15" ht="20.1" customHeight="1" spans="1:8">
      <c r="A15" s="56" t="s">
        <v>20</v>
      </c>
      <c r="B15" s="56" t="s">
        <v>20</v>
      </c>
      <c r="C15" s="56" t="s">
        <v>20</v>
      </c>
      <c r="D15" s="56" t="s">
        <v>20</v>
      </c>
      <c r="E15" s="56" t="s">
        <v>20</v>
      </c>
      <c r="F15" s="38">
        <f t="shared" si="0"/>
        <v>0</v>
      </c>
      <c r="G15" s="39" t="s">
        <v>20</v>
      </c>
      <c r="H15" s="40" t="s">
        <v>20</v>
      </c>
    </row>
    <row r="16" ht="20.1" customHeight="1" spans="1:8">
      <c r="A16" s="56" t="s">
        <v>20</v>
      </c>
      <c r="B16" s="56" t="s">
        <v>20</v>
      </c>
      <c r="C16" s="56" t="s">
        <v>20</v>
      </c>
      <c r="D16" s="56" t="s">
        <v>20</v>
      </c>
      <c r="E16" s="56" t="s">
        <v>20</v>
      </c>
      <c r="F16" s="38">
        <f t="shared" si="0"/>
        <v>0</v>
      </c>
      <c r="G16" s="39" t="s">
        <v>20</v>
      </c>
      <c r="H16" s="40" t="s">
        <v>20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39375" right="0.39375" top="0.7875" bottom="0.39375" header="0" footer="0"/>
  <pageSetup paperSize="9" fitToHeight="10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showGridLines="0" showZeros="0" workbookViewId="0">
      <selection activeCell="A1" sqref="A1"/>
    </sheetView>
  </sheetViews>
  <sheetFormatPr defaultColWidth="12" defaultRowHeight="11.25" outlineLevelCol="7"/>
  <cols>
    <col min="1" max="1" width="15.5" customWidth="1"/>
    <col min="2" max="2" width="38.8333333333333" customWidth="1"/>
    <col min="3" max="8" width="18" customWidth="1"/>
  </cols>
  <sheetData>
    <row r="1" ht="20.1" customHeight="1" spans="1:8">
      <c r="A1" s="41"/>
      <c r="B1" s="41"/>
      <c r="C1" s="41"/>
      <c r="D1" s="41"/>
      <c r="E1" s="42"/>
      <c r="F1" s="41"/>
      <c r="G1" s="41"/>
      <c r="H1" s="21" t="s">
        <v>327</v>
      </c>
    </row>
    <row r="2" ht="25.5" customHeight="1" spans="1:8">
      <c r="A2" s="18" t="s">
        <v>328</v>
      </c>
      <c r="B2" s="18"/>
      <c r="C2" s="18"/>
      <c r="D2" s="18"/>
      <c r="E2" s="18"/>
      <c r="F2" s="18"/>
      <c r="G2" s="18"/>
      <c r="H2" s="18"/>
    </row>
    <row r="3" ht="20.1" customHeight="1" spans="1:8">
      <c r="A3" s="43" t="s">
        <v>5</v>
      </c>
      <c r="B3" s="44"/>
      <c r="C3" s="44"/>
      <c r="D3" s="44"/>
      <c r="E3" s="44"/>
      <c r="F3" s="44"/>
      <c r="G3" s="44"/>
      <c r="H3" s="21" t="s">
        <v>6</v>
      </c>
    </row>
    <row r="4" ht="20.1" customHeight="1" spans="1:8">
      <c r="A4" s="45" t="s">
        <v>318</v>
      </c>
      <c r="B4" s="45" t="s">
        <v>319</v>
      </c>
      <c r="C4" s="26" t="s">
        <v>320</v>
      </c>
      <c r="D4" s="26"/>
      <c r="E4" s="36"/>
      <c r="F4" s="36"/>
      <c r="G4" s="36"/>
      <c r="H4" s="26"/>
    </row>
    <row r="5" ht="20.1" customHeight="1" spans="1:8">
      <c r="A5" s="45"/>
      <c r="B5" s="45"/>
      <c r="C5" s="46" t="s">
        <v>60</v>
      </c>
      <c r="D5" s="28" t="s">
        <v>231</v>
      </c>
      <c r="E5" s="47" t="s">
        <v>321</v>
      </c>
      <c r="F5" s="48"/>
      <c r="G5" s="49"/>
      <c r="H5" s="50" t="s">
        <v>236</v>
      </c>
    </row>
    <row r="6" ht="33.75" customHeight="1" spans="1:8">
      <c r="A6" s="34"/>
      <c r="B6" s="34"/>
      <c r="C6" s="51"/>
      <c r="D6" s="35"/>
      <c r="E6" s="52" t="s">
        <v>76</v>
      </c>
      <c r="F6" s="53" t="s">
        <v>322</v>
      </c>
      <c r="G6" s="54" t="s">
        <v>323</v>
      </c>
      <c r="H6" s="55"/>
    </row>
    <row r="7" ht="20.1" customHeight="1" spans="1:8">
      <c r="A7" s="56" t="s">
        <v>20</v>
      </c>
      <c r="B7" s="56" t="s">
        <v>20</v>
      </c>
      <c r="C7" s="57">
        <f t="shared" ref="C7:C16" si="0">SUM(D7,E7,H7)</f>
        <v>0</v>
      </c>
      <c r="D7" s="58" t="s">
        <v>20</v>
      </c>
      <c r="E7" s="58">
        <f t="shared" ref="E7:E16" si="1">SUM(F7,G7)</f>
        <v>0</v>
      </c>
      <c r="F7" s="58" t="s">
        <v>20</v>
      </c>
      <c r="G7" s="59" t="s">
        <v>20</v>
      </c>
      <c r="H7" s="60" t="s">
        <v>20</v>
      </c>
    </row>
    <row r="8" ht="20.1" customHeight="1" spans="1:8">
      <c r="A8" s="56" t="s">
        <v>20</v>
      </c>
      <c r="B8" s="56" t="s">
        <v>20</v>
      </c>
      <c r="C8" s="57">
        <f t="shared" si="0"/>
        <v>0</v>
      </c>
      <c r="D8" s="58" t="s">
        <v>20</v>
      </c>
      <c r="E8" s="58">
        <f t="shared" si="1"/>
        <v>0</v>
      </c>
      <c r="F8" s="58" t="s">
        <v>20</v>
      </c>
      <c r="G8" s="59" t="s">
        <v>20</v>
      </c>
      <c r="H8" s="60" t="s">
        <v>20</v>
      </c>
    </row>
    <row r="9" ht="20.1" customHeight="1" spans="1:8">
      <c r="A9" s="56" t="s">
        <v>20</v>
      </c>
      <c r="B9" s="56" t="s">
        <v>20</v>
      </c>
      <c r="C9" s="57">
        <f t="shared" si="0"/>
        <v>0</v>
      </c>
      <c r="D9" s="58" t="s">
        <v>20</v>
      </c>
      <c r="E9" s="58">
        <f t="shared" si="1"/>
        <v>0</v>
      </c>
      <c r="F9" s="58" t="s">
        <v>20</v>
      </c>
      <c r="G9" s="59" t="s">
        <v>20</v>
      </c>
      <c r="H9" s="60" t="s">
        <v>20</v>
      </c>
    </row>
    <row r="10" ht="20.1" customHeight="1" spans="1:8">
      <c r="A10" s="56" t="s">
        <v>20</v>
      </c>
      <c r="B10" s="56" t="s">
        <v>20</v>
      </c>
      <c r="C10" s="57">
        <f t="shared" si="0"/>
        <v>0</v>
      </c>
      <c r="D10" s="58" t="s">
        <v>20</v>
      </c>
      <c r="E10" s="58">
        <f t="shared" si="1"/>
        <v>0</v>
      </c>
      <c r="F10" s="58" t="s">
        <v>20</v>
      </c>
      <c r="G10" s="59" t="s">
        <v>20</v>
      </c>
      <c r="H10" s="60" t="s">
        <v>20</v>
      </c>
    </row>
    <row r="11" ht="20.1" customHeight="1" spans="1:8">
      <c r="A11" s="56" t="s">
        <v>20</v>
      </c>
      <c r="B11" s="56" t="s">
        <v>20</v>
      </c>
      <c r="C11" s="57">
        <f t="shared" si="0"/>
        <v>0</v>
      </c>
      <c r="D11" s="58" t="s">
        <v>20</v>
      </c>
      <c r="E11" s="58">
        <f t="shared" si="1"/>
        <v>0</v>
      </c>
      <c r="F11" s="58" t="s">
        <v>20</v>
      </c>
      <c r="G11" s="59" t="s">
        <v>20</v>
      </c>
      <c r="H11" s="60" t="s">
        <v>20</v>
      </c>
    </row>
    <row r="12" ht="20.1" customHeight="1" spans="1:8">
      <c r="A12" s="56" t="s">
        <v>20</v>
      </c>
      <c r="B12" s="56" t="s">
        <v>20</v>
      </c>
      <c r="C12" s="57">
        <f t="shared" si="0"/>
        <v>0</v>
      </c>
      <c r="D12" s="58" t="s">
        <v>20</v>
      </c>
      <c r="E12" s="58">
        <f t="shared" si="1"/>
        <v>0</v>
      </c>
      <c r="F12" s="58" t="s">
        <v>20</v>
      </c>
      <c r="G12" s="59" t="s">
        <v>20</v>
      </c>
      <c r="H12" s="60" t="s">
        <v>20</v>
      </c>
    </row>
    <row r="13" ht="20.1" customHeight="1" spans="1:8">
      <c r="A13" s="56" t="s">
        <v>20</v>
      </c>
      <c r="B13" s="56" t="s">
        <v>20</v>
      </c>
      <c r="C13" s="57">
        <f t="shared" si="0"/>
        <v>0</v>
      </c>
      <c r="D13" s="58" t="s">
        <v>20</v>
      </c>
      <c r="E13" s="58">
        <f t="shared" si="1"/>
        <v>0</v>
      </c>
      <c r="F13" s="58" t="s">
        <v>20</v>
      </c>
      <c r="G13" s="59" t="s">
        <v>20</v>
      </c>
      <c r="H13" s="60" t="s">
        <v>20</v>
      </c>
    </row>
    <row r="14" ht="20.1" customHeight="1" spans="1:8">
      <c r="A14" s="56" t="s">
        <v>20</v>
      </c>
      <c r="B14" s="56" t="s">
        <v>20</v>
      </c>
      <c r="C14" s="57">
        <f t="shared" si="0"/>
        <v>0</v>
      </c>
      <c r="D14" s="58" t="s">
        <v>20</v>
      </c>
      <c r="E14" s="58">
        <f t="shared" si="1"/>
        <v>0</v>
      </c>
      <c r="F14" s="58" t="s">
        <v>20</v>
      </c>
      <c r="G14" s="59" t="s">
        <v>20</v>
      </c>
      <c r="H14" s="60" t="s">
        <v>20</v>
      </c>
    </row>
    <row r="15" ht="20.1" customHeight="1" spans="1:8">
      <c r="A15" s="56" t="s">
        <v>20</v>
      </c>
      <c r="B15" s="56" t="s">
        <v>20</v>
      </c>
      <c r="C15" s="57">
        <f t="shared" si="0"/>
        <v>0</v>
      </c>
      <c r="D15" s="58" t="s">
        <v>20</v>
      </c>
      <c r="E15" s="58">
        <f t="shared" si="1"/>
        <v>0</v>
      </c>
      <c r="F15" s="58" t="s">
        <v>20</v>
      </c>
      <c r="G15" s="59" t="s">
        <v>20</v>
      </c>
      <c r="H15" s="60" t="s">
        <v>20</v>
      </c>
    </row>
    <row r="16" ht="20.1" customHeight="1" spans="1:8">
      <c r="A16" s="56" t="s">
        <v>20</v>
      </c>
      <c r="B16" s="56" t="s">
        <v>20</v>
      </c>
      <c r="C16" s="57">
        <f t="shared" si="0"/>
        <v>0</v>
      </c>
      <c r="D16" s="58" t="s">
        <v>20</v>
      </c>
      <c r="E16" s="58">
        <f t="shared" si="1"/>
        <v>0</v>
      </c>
      <c r="F16" s="58" t="s">
        <v>20</v>
      </c>
      <c r="G16" s="59" t="s">
        <v>20</v>
      </c>
      <c r="H16" s="60" t="s">
        <v>20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39375" right="0.39375" top="0.7875" bottom="0.39375" header="0" footer="0"/>
  <pageSetup paperSize="9" fitToHeight="10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showGridLines="0" showZeros="0" tabSelected="1" workbookViewId="0">
      <selection activeCell="A1" sqref="A1"/>
    </sheetView>
  </sheetViews>
  <sheetFormatPr defaultColWidth="12" defaultRowHeight="11.25" outlineLevelCol="7"/>
  <cols>
    <col min="1" max="3" width="5.66666666666667" customWidth="1"/>
    <col min="4" max="4" width="17" customWidth="1"/>
    <col min="5" max="5" width="59.5" customWidth="1"/>
    <col min="6" max="6" width="23" customWidth="1"/>
    <col min="7" max="8" width="20.8333333333333" customWidth="1"/>
    <col min="9" max="245" width="10.6666666666667" customWidth="1"/>
  </cols>
  <sheetData>
    <row r="1" ht="20.1" customHeight="1" spans="1:8">
      <c r="A1" s="15"/>
      <c r="B1" s="16"/>
      <c r="C1" s="16"/>
      <c r="D1" s="16"/>
      <c r="E1" s="16"/>
      <c r="F1" s="16"/>
      <c r="G1" s="16"/>
      <c r="H1" s="17" t="s">
        <v>329</v>
      </c>
    </row>
    <row r="2" ht="20.1" customHeight="1" spans="1:8">
      <c r="A2" s="18" t="s">
        <v>330</v>
      </c>
      <c r="B2" s="18"/>
      <c r="C2" s="18"/>
      <c r="D2" s="18"/>
      <c r="E2" s="18"/>
      <c r="F2" s="18"/>
      <c r="G2" s="18"/>
      <c r="H2" s="18"/>
    </row>
    <row r="3" ht="20.1" customHeight="1" spans="1:8">
      <c r="A3" s="19" t="s">
        <v>20</v>
      </c>
      <c r="B3" s="19"/>
      <c r="C3" s="19"/>
      <c r="D3" s="19"/>
      <c r="E3" s="19"/>
      <c r="F3" s="20"/>
      <c r="G3" s="20"/>
      <c r="H3" s="21" t="s">
        <v>6</v>
      </c>
    </row>
    <row r="4" ht="20.1" customHeight="1" spans="1:8">
      <c r="A4" s="22" t="s">
        <v>59</v>
      </c>
      <c r="B4" s="23"/>
      <c r="C4" s="23"/>
      <c r="D4" s="23"/>
      <c r="E4" s="24"/>
      <c r="F4" s="25" t="s">
        <v>331</v>
      </c>
      <c r="G4" s="26"/>
      <c r="H4" s="26"/>
    </row>
    <row r="5" ht="20.1" customHeight="1" spans="1:8">
      <c r="A5" s="22" t="s">
        <v>68</v>
      </c>
      <c r="B5" s="23"/>
      <c r="C5" s="24"/>
      <c r="D5" s="27" t="s">
        <v>69</v>
      </c>
      <c r="E5" s="28" t="s">
        <v>111</v>
      </c>
      <c r="F5" s="29" t="s">
        <v>60</v>
      </c>
      <c r="G5" s="29" t="s">
        <v>107</v>
      </c>
      <c r="H5" s="26" t="s">
        <v>108</v>
      </c>
    </row>
    <row r="6" ht="20.1" customHeight="1" spans="1:8">
      <c r="A6" s="30" t="s">
        <v>81</v>
      </c>
      <c r="B6" s="31" t="s">
        <v>82</v>
      </c>
      <c r="C6" s="32" t="s">
        <v>83</v>
      </c>
      <c r="D6" s="33"/>
      <c r="E6" s="34"/>
      <c r="F6" s="35"/>
      <c r="G6" s="35"/>
      <c r="H6" s="36"/>
    </row>
    <row r="7" ht="20.1" customHeight="1" spans="1:8">
      <c r="A7" s="37" t="s">
        <v>20</v>
      </c>
      <c r="B7" s="37" t="s">
        <v>20</v>
      </c>
      <c r="C7" s="37" t="s">
        <v>20</v>
      </c>
      <c r="D7" s="37" t="s">
        <v>20</v>
      </c>
      <c r="E7" s="37" t="s">
        <v>20</v>
      </c>
      <c r="F7" s="38">
        <f t="shared" ref="F7:F16" si="0">SUM(G7:H7)</f>
        <v>0</v>
      </c>
      <c r="G7" s="39" t="s">
        <v>20</v>
      </c>
      <c r="H7" s="40" t="s">
        <v>20</v>
      </c>
    </row>
    <row r="8" ht="20.1" customHeight="1" spans="1:8">
      <c r="A8" s="37" t="s">
        <v>20</v>
      </c>
      <c r="B8" s="37" t="s">
        <v>20</v>
      </c>
      <c r="C8" s="37" t="s">
        <v>20</v>
      </c>
      <c r="D8" s="37" t="s">
        <v>20</v>
      </c>
      <c r="E8" s="37" t="s">
        <v>20</v>
      </c>
      <c r="F8" s="38">
        <f t="shared" si="0"/>
        <v>0</v>
      </c>
      <c r="G8" s="39" t="s">
        <v>20</v>
      </c>
      <c r="H8" s="40" t="s">
        <v>20</v>
      </c>
    </row>
    <row r="9" ht="20.1" customHeight="1" spans="1:8">
      <c r="A9" s="37" t="s">
        <v>20</v>
      </c>
      <c r="B9" s="37" t="s">
        <v>20</v>
      </c>
      <c r="C9" s="37" t="s">
        <v>20</v>
      </c>
      <c r="D9" s="37" t="s">
        <v>20</v>
      </c>
      <c r="E9" s="37" t="s">
        <v>20</v>
      </c>
      <c r="F9" s="38">
        <f t="shared" si="0"/>
        <v>0</v>
      </c>
      <c r="G9" s="39" t="s">
        <v>20</v>
      </c>
      <c r="H9" s="40" t="s">
        <v>20</v>
      </c>
    </row>
    <row r="10" ht="20.1" customHeight="1" spans="1:8">
      <c r="A10" s="37" t="s">
        <v>20</v>
      </c>
      <c r="B10" s="37" t="s">
        <v>20</v>
      </c>
      <c r="C10" s="37" t="s">
        <v>20</v>
      </c>
      <c r="D10" s="37" t="s">
        <v>20</v>
      </c>
      <c r="E10" s="37" t="s">
        <v>20</v>
      </c>
      <c r="F10" s="38">
        <f t="shared" si="0"/>
        <v>0</v>
      </c>
      <c r="G10" s="39" t="s">
        <v>20</v>
      </c>
      <c r="H10" s="40" t="s">
        <v>20</v>
      </c>
    </row>
    <row r="11" ht="20.1" customHeight="1" spans="1:8">
      <c r="A11" s="37" t="s">
        <v>20</v>
      </c>
      <c r="B11" s="37" t="s">
        <v>20</v>
      </c>
      <c r="C11" s="37" t="s">
        <v>20</v>
      </c>
      <c r="D11" s="37" t="s">
        <v>20</v>
      </c>
      <c r="E11" s="37" t="s">
        <v>20</v>
      </c>
      <c r="F11" s="38">
        <f t="shared" si="0"/>
        <v>0</v>
      </c>
      <c r="G11" s="39" t="s">
        <v>20</v>
      </c>
      <c r="H11" s="40" t="s">
        <v>20</v>
      </c>
    </row>
    <row r="12" ht="20.1" customHeight="1" spans="1:8">
      <c r="A12" s="37" t="s">
        <v>20</v>
      </c>
      <c r="B12" s="37" t="s">
        <v>20</v>
      </c>
      <c r="C12" s="37" t="s">
        <v>20</v>
      </c>
      <c r="D12" s="37" t="s">
        <v>20</v>
      </c>
      <c r="E12" s="37" t="s">
        <v>20</v>
      </c>
      <c r="F12" s="38">
        <f t="shared" si="0"/>
        <v>0</v>
      </c>
      <c r="G12" s="39" t="s">
        <v>20</v>
      </c>
      <c r="H12" s="40" t="s">
        <v>20</v>
      </c>
    </row>
    <row r="13" ht="20.1" customHeight="1" spans="1:8">
      <c r="A13" s="37" t="s">
        <v>20</v>
      </c>
      <c r="B13" s="37" t="s">
        <v>20</v>
      </c>
      <c r="C13" s="37" t="s">
        <v>20</v>
      </c>
      <c r="D13" s="37" t="s">
        <v>20</v>
      </c>
      <c r="E13" s="37" t="s">
        <v>20</v>
      </c>
      <c r="F13" s="38">
        <f t="shared" si="0"/>
        <v>0</v>
      </c>
      <c r="G13" s="39" t="s">
        <v>20</v>
      </c>
      <c r="H13" s="40" t="s">
        <v>20</v>
      </c>
    </row>
    <row r="14" ht="20.1" customHeight="1" spans="1:8">
      <c r="A14" s="37" t="s">
        <v>20</v>
      </c>
      <c r="B14" s="37" t="s">
        <v>20</v>
      </c>
      <c r="C14" s="37" t="s">
        <v>20</v>
      </c>
      <c r="D14" s="37" t="s">
        <v>20</v>
      </c>
      <c r="E14" s="37" t="s">
        <v>20</v>
      </c>
      <c r="F14" s="38">
        <f t="shared" si="0"/>
        <v>0</v>
      </c>
      <c r="G14" s="39" t="s">
        <v>20</v>
      </c>
      <c r="H14" s="40" t="s">
        <v>20</v>
      </c>
    </row>
    <row r="15" ht="20.1" customHeight="1" spans="1:8">
      <c r="A15" s="37" t="s">
        <v>20</v>
      </c>
      <c r="B15" s="37" t="s">
        <v>20</v>
      </c>
      <c r="C15" s="37" t="s">
        <v>20</v>
      </c>
      <c r="D15" s="37" t="s">
        <v>20</v>
      </c>
      <c r="E15" s="37" t="s">
        <v>20</v>
      </c>
      <c r="F15" s="38">
        <f t="shared" si="0"/>
        <v>0</v>
      </c>
      <c r="G15" s="39" t="s">
        <v>20</v>
      </c>
      <c r="H15" s="40" t="s">
        <v>20</v>
      </c>
    </row>
    <row r="16" ht="20.1" customHeight="1" spans="1:8">
      <c r="A16" s="37" t="s">
        <v>20</v>
      </c>
      <c r="B16" s="37" t="s">
        <v>20</v>
      </c>
      <c r="C16" s="37" t="s">
        <v>20</v>
      </c>
      <c r="D16" s="37" t="s">
        <v>20</v>
      </c>
      <c r="E16" s="37" t="s">
        <v>20</v>
      </c>
      <c r="F16" s="38">
        <f t="shared" si="0"/>
        <v>0</v>
      </c>
      <c r="G16" s="39" t="s">
        <v>20</v>
      </c>
      <c r="H16" s="40" t="s">
        <v>20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39375" right="0.39375" top="0.39375" bottom="0.39375" header="0.39375" footer="0"/>
  <pageSetup paperSize="9" fitToHeight="100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showZeros="0" workbookViewId="0">
      <selection activeCell="A1" sqref="A1"/>
    </sheetView>
  </sheetViews>
  <sheetFormatPr defaultColWidth="12" defaultRowHeight="11.25"/>
  <cols>
    <col min="1" max="1" width="36" customWidth="1"/>
    <col min="2" max="3" width="11.5" customWidth="1"/>
    <col min="4" max="4" width="10.3333333333333" customWidth="1"/>
    <col min="5" max="5" width="27.1666666666667" customWidth="1"/>
    <col min="6" max="6" width="33.8333333333333" customWidth="1"/>
    <col min="7" max="9" width="30.1666666666667" customWidth="1"/>
    <col min="10" max="10" width="17.6666666666667" customWidth="1"/>
    <col min="11" max="11" width="24.8333333333333" customWidth="1"/>
    <col min="12" max="12" width="16" customWidth="1"/>
  </cols>
  <sheetData>
    <row r="1" ht="15.75" customHeight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 t="s">
        <v>332</v>
      </c>
    </row>
    <row r="3" ht="27.75" customHeight="1" spans="1:12">
      <c r="A3" s="3" t="s">
        <v>333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7.25" customHeight="1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12" t="s">
        <v>334</v>
      </c>
    </row>
    <row r="5" s="1" customFormat="1" ht="17.25" customHeight="1" spans="1:12">
      <c r="A5" s="5" t="s">
        <v>335</v>
      </c>
      <c r="B5" s="6" t="s">
        <v>336</v>
      </c>
      <c r="C5" s="6"/>
      <c r="D5" s="6"/>
      <c r="E5" s="6" t="s">
        <v>337</v>
      </c>
      <c r="F5" s="6" t="s">
        <v>338</v>
      </c>
      <c r="G5" s="6" t="s">
        <v>339</v>
      </c>
      <c r="H5" s="6" t="s">
        <v>339</v>
      </c>
      <c r="I5" s="6" t="s">
        <v>339</v>
      </c>
      <c r="J5" s="6" t="s">
        <v>339</v>
      </c>
      <c r="K5" s="6" t="s">
        <v>339</v>
      </c>
      <c r="L5" s="6" t="s">
        <v>339</v>
      </c>
    </row>
    <row r="6" s="1" customFormat="1" ht="17.25" customHeight="1" spans="1:12">
      <c r="A6" s="7"/>
      <c r="B6" s="5" t="s">
        <v>340</v>
      </c>
      <c r="C6" s="6" t="s">
        <v>341</v>
      </c>
      <c r="D6" s="6" t="s">
        <v>342</v>
      </c>
      <c r="E6" s="6"/>
      <c r="F6" s="6"/>
      <c r="G6" s="6" t="s">
        <v>343</v>
      </c>
      <c r="H6" s="6" t="s">
        <v>343</v>
      </c>
      <c r="I6" s="13" t="s">
        <v>344</v>
      </c>
      <c r="J6" s="13" t="s">
        <v>344</v>
      </c>
      <c r="K6" s="13" t="s">
        <v>345</v>
      </c>
      <c r="L6" s="13" t="s">
        <v>345</v>
      </c>
    </row>
    <row r="7" s="1" customFormat="1" ht="17.25" customHeight="1" spans="1:12">
      <c r="A7" s="8"/>
      <c r="B7" s="8"/>
      <c r="C7" s="5" t="s">
        <v>20</v>
      </c>
      <c r="D7" s="5"/>
      <c r="E7" s="5" t="s">
        <v>20</v>
      </c>
      <c r="F7" s="5" t="s">
        <v>20</v>
      </c>
      <c r="G7" s="5" t="s">
        <v>346</v>
      </c>
      <c r="H7" s="9" t="s">
        <v>347</v>
      </c>
      <c r="I7" s="9" t="s">
        <v>346</v>
      </c>
      <c r="J7" s="9" t="s">
        <v>347</v>
      </c>
      <c r="K7" s="9" t="s">
        <v>346</v>
      </c>
      <c r="L7" s="9" t="s">
        <v>347</v>
      </c>
    </row>
    <row r="8" ht="18.75" customHeight="1" spans="1:12">
      <c r="A8" s="10" t="s">
        <v>20</v>
      </c>
      <c r="B8" s="11" t="s">
        <v>20</v>
      </c>
      <c r="C8" s="11" t="s">
        <v>20</v>
      </c>
      <c r="D8" s="11" t="e">
        <f t="shared" ref="D8:D17" si="0">B8-C8</f>
        <v>#VALUE!</v>
      </c>
      <c r="E8" s="10"/>
      <c r="F8" s="10" t="s">
        <v>20</v>
      </c>
      <c r="G8" s="10" t="s">
        <v>20</v>
      </c>
      <c r="H8" s="10" t="s">
        <v>20</v>
      </c>
      <c r="I8" s="10" t="s">
        <v>20</v>
      </c>
      <c r="J8" s="10" t="s">
        <v>20</v>
      </c>
      <c r="K8" s="14" t="s">
        <v>20</v>
      </c>
      <c r="L8" s="14" t="s">
        <v>20</v>
      </c>
    </row>
    <row r="9" ht="18.75" customHeight="1" spans="1:12">
      <c r="A9" s="10" t="s">
        <v>20</v>
      </c>
      <c r="B9" s="11" t="s">
        <v>20</v>
      </c>
      <c r="C9" s="11" t="s">
        <v>20</v>
      </c>
      <c r="D9" s="11" t="e">
        <f t="shared" si="0"/>
        <v>#VALUE!</v>
      </c>
      <c r="E9" s="10"/>
      <c r="F9" s="10" t="s">
        <v>20</v>
      </c>
      <c r="G9" s="10" t="s">
        <v>20</v>
      </c>
      <c r="H9" s="10" t="s">
        <v>20</v>
      </c>
      <c r="I9" s="10" t="s">
        <v>20</v>
      </c>
      <c r="J9" s="10" t="s">
        <v>20</v>
      </c>
      <c r="K9" s="14" t="s">
        <v>20</v>
      </c>
      <c r="L9" s="14" t="s">
        <v>20</v>
      </c>
    </row>
    <row r="10" ht="18.75" customHeight="1" spans="1:12">
      <c r="A10" s="10" t="s">
        <v>20</v>
      </c>
      <c r="B10" s="11" t="s">
        <v>20</v>
      </c>
      <c r="C10" s="11" t="s">
        <v>20</v>
      </c>
      <c r="D10" s="11" t="e">
        <f t="shared" si="0"/>
        <v>#VALUE!</v>
      </c>
      <c r="E10" s="10"/>
      <c r="F10" s="10" t="s">
        <v>20</v>
      </c>
      <c r="G10" s="10" t="s">
        <v>20</v>
      </c>
      <c r="H10" s="10" t="s">
        <v>20</v>
      </c>
      <c r="I10" s="10" t="s">
        <v>20</v>
      </c>
      <c r="J10" s="10" t="s">
        <v>20</v>
      </c>
      <c r="K10" s="14" t="s">
        <v>20</v>
      </c>
      <c r="L10" s="14" t="s">
        <v>20</v>
      </c>
    </row>
    <row r="11" ht="18.75" customHeight="1" spans="1:12">
      <c r="A11" s="10" t="s">
        <v>20</v>
      </c>
      <c r="B11" s="11" t="s">
        <v>20</v>
      </c>
      <c r="C11" s="11" t="s">
        <v>20</v>
      </c>
      <c r="D11" s="11" t="e">
        <f t="shared" si="0"/>
        <v>#VALUE!</v>
      </c>
      <c r="E11" s="10"/>
      <c r="F11" s="10" t="s">
        <v>20</v>
      </c>
      <c r="G11" s="10" t="s">
        <v>20</v>
      </c>
      <c r="H11" s="10" t="s">
        <v>20</v>
      </c>
      <c r="I11" s="10" t="s">
        <v>20</v>
      </c>
      <c r="J11" s="10" t="s">
        <v>20</v>
      </c>
      <c r="K11" s="14" t="s">
        <v>20</v>
      </c>
      <c r="L11" s="14" t="s">
        <v>20</v>
      </c>
    </row>
    <row r="12" ht="18.75" customHeight="1" spans="1:12">
      <c r="A12" s="10" t="s">
        <v>20</v>
      </c>
      <c r="B12" s="11" t="s">
        <v>20</v>
      </c>
      <c r="C12" s="11" t="s">
        <v>20</v>
      </c>
      <c r="D12" s="11" t="e">
        <f t="shared" si="0"/>
        <v>#VALUE!</v>
      </c>
      <c r="E12" s="10"/>
      <c r="F12" s="10" t="s">
        <v>20</v>
      </c>
      <c r="G12" s="10" t="s">
        <v>20</v>
      </c>
      <c r="H12" s="10" t="s">
        <v>20</v>
      </c>
      <c r="I12" s="10" t="s">
        <v>20</v>
      </c>
      <c r="J12" s="10" t="s">
        <v>20</v>
      </c>
      <c r="K12" s="14" t="s">
        <v>20</v>
      </c>
      <c r="L12" s="14" t="s">
        <v>20</v>
      </c>
    </row>
    <row r="13" ht="18.75" customHeight="1" spans="1:12">
      <c r="A13" s="10" t="s">
        <v>20</v>
      </c>
      <c r="B13" s="11" t="s">
        <v>20</v>
      </c>
      <c r="C13" s="11" t="s">
        <v>20</v>
      </c>
      <c r="D13" s="11" t="e">
        <f t="shared" si="0"/>
        <v>#VALUE!</v>
      </c>
      <c r="E13" s="10"/>
      <c r="F13" s="10" t="s">
        <v>20</v>
      </c>
      <c r="G13" s="10" t="s">
        <v>20</v>
      </c>
      <c r="H13" s="10" t="s">
        <v>20</v>
      </c>
      <c r="I13" s="10" t="s">
        <v>20</v>
      </c>
      <c r="J13" s="10" t="s">
        <v>20</v>
      </c>
      <c r="K13" s="14" t="s">
        <v>20</v>
      </c>
      <c r="L13" s="14" t="s">
        <v>20</v>
      </c>
    </row>
    <row r="14" ht="18.75" customHeight="1" spans="1:12">
      <c r="A14" s="10" t="s">
        <v>20</v>
      </c>
      <c r="B14" s="11" t="s">
        <v>20</v>
      </c>
      <c r="C14" s="11" t="s">
        <v>20</v>
      </c>
      <c r="D14" s="11" t="e">
        <f t="shared" si="0"/>
        <v>#VALUE!</v>
      </c>
      <c r="E14" s="10"/>
      <c r="F14" s="10" t="s">
        <v>20</v>
      </c>
      <c r="G14" s="10" t="s">
        <v>20</v>
      </c>
      <c r="H14" s="10" t="s">
        <v>20</v>
      </c>
      <c r="I14" s="10" t="s">
        <v>20</v>
      </c>
      <c r="J14" s="10" t="s">
        <v>20</v>
      </c>
      <c r="K14" s="14" t="s">
        <v>20</v>
      </c>
      <c r="L14" s="14" t="s">
        <v>20</v>
      </c>
    </row>
    <row r="15" ht="18.75" customHeight="1" spans="1:12">
      <c r="A15" s="10" t="s">
        <v>20</v>
      </c>
      <c r="B15" s="11" t="s">
        <v>20</v>
      </c>
      <c r="C15" s="11" t="s">
        <v>20</v>
      </c>
      <c r="D15" s="11" t="e">
        <f t="shared" si="0"/>
        <v>#VALUE!</v>
      </c>
      <c r="E15" s="10"/>
      <c r="F15" s="10" t="s">
        <v>20</v>
      </c>
      <c r="G15" s="10" t="s">
        <v>20</v>
      </c>
      <c r="H15" s="10" t="s">
        <v>20</v>
      </c>
      <c r="I15" s="10" t="s">
        <v>20</v>
      </c>
      <c r="J15" s="10" t="s">
        <v>20</v>
      </c>
      <c r="K15" s="14" t="s">
        <v>20</v>
      </c>
      <c r="L15" s="14" t="s">
        <v>20</v>
      </c>
    </row>
    <row r="16" ht="18.75" customHeight="1" spans="1:12">
      <c r="A16" s="10" t="s">
        <v>20</v>
      </c>
      <c r="B16" s="11" t="s">
        <v>20</v>
      </c>
      <c r="C16" s="11" t="s">
        <v>20</v>
      </c>
      <c r="D16" s="11" t="e">
        <f t="shared" si="0"/>
        <v>#VALUE!</v>
      </c>
      <c r="E16" s="10"/>
      <c r="F16" s="10" t="s">
        <v>20</v>
      </c>
      <c r="G16" s="10" t="s">
        <v>20</v>
      </c>
      <c r="H16" s="10" t="s">
        <v>20</v>
      </c>
      <c r="I16" s="10" t="s">
        <v>20</v>
      </c>
      <c r="J16" s="10" t="s">
        <v>20</v>
      </c>
      <c r="K16" s="14" t="s">
        <v>20</v>
      </c>
      <c r="L16" s="14" t="s">
        <v>20</v>
      </c>
    </row>
    <row r="17" ht="18.75" customHeight="1" spans="1:12">
      <c r="A17" s="10" t="s">
        <v>20</v>
      </c>
      <c r="B17" s="11" t="s">
        <v>20</v>
      </c>
      <c r="C17" s="11" t="s">
        <v>20</v>
      </c>
      <c r="D17" s="11" t="e">
        <f t="shared" si="0"/>
        <v>#VALUE!</v>
      </c>
      <c r="E17" s="10"/>
      <c r="F17" s="10" t="s">
        <v>20</v>
      </c>
      <c r="G17" s="10" t="s">
        <v>20</v>
      </c>
      <c r="H17" s="10" t="s">
        <v>20</v>
      </c>
      <c r="I17" s="10" t="s">
        <v>20</v>
      </c>
      <c r="J17" s="10" t="s">
        <v>20</v>
      </c>
      <c r="K17" s="14" t="s">
        <v>20</v>
      </c>
      <c r="L17" s="14" t="s">
        <v>20</v>
      </c>
    </row>
  </sheetData>
  <mergeCells count="12">
    <mergeCell ref="A3:L3"/>
    <mergeCell ref="B5:D5"/>
    <mergeCell ref="G5:L5"/>
    <mergeCell ref="G6:H6"/>
    <mergeCell ref="I6:J6"/>
    <mergeCell ref="K6:L6"/>
    <mergeCell ref="A5:A7"/>
    <mergeCell ref="B6:B7"/>
    <mergeCell ref="C6:C7"/>
    <mergeCell ref="D6:D7"/>
    <mergeCell ref="E5:E7"/>
    <mergeCell ref="F5:F7"/>
  </mergeCells>
  <printOptions horizontalCentered="1"/>
  <pageMargins left="0.39375" right="0.39375" top="0.7875" bottom="0.39375" header="0" footer="0"/>
  <pageSetup paperSize="9" fitToHeight="2" orientation="landscape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showGridLines="0" showZeros="0" topLeftCell="A16" workbookViewId="0">
      <selection activeCell="A1" sqref="A1"/>
    </sheetView>
  </sheetViews>
  <sheetFormatPr defaultColWidth="12" defaultRowHeight="11.25" outlineLevelCol="3"/>
  <cols>
    <col min="1" max="4" width="36.5" customWidth="1"/>
    <col min="5" max="7" width="8.66666666666667" customWidth="1"/>
  </cols>
  <sheetData>
    <row r="1" ht="20.25" customHeight="1" spans="1:4">
      <c r="A1" s="95"/>
      <c r="B1" s="95"/>
      <c r="C1" s="95"/>
      <c r="D1" s="21" t="s">
        <v>3</v>
      </c>
    </row>
    <row r="2" ht="20.25" customHeight="1" spans="1:4">
      <c r="A2" s="18" t="s">
        <v>4</v>
      </c>
      <c r="B2" s="18"/>
      <c r="C2" s="18"/>
      <c r="D2" s="18"/>
    </row>
    <row r="3" ht="20.25" customHeight="1" spans="1:4">
      <c r="A3" s="96" t="s">
        <v>5</v>
      </c>
      <c r="B3" s="97"/>
      <c r="C3" s="41"/>
      <c r="D3" s="21" t="s">
        <v>6</v>
      </c>
    </row>
    <row r="4" ht="15" customHeight="1" spans="1:4">
      <c r="A4" s="98" t="s">
        <v>7</v>
      </c>
      <c r="B4" s="99"/>
      <c r="C4" s="98" t="s">
        <v>8</v>
      </c>
      <c r="D4" s="99"/>
    </row>
    <row r="5" ht="15" customHeight="1" spans="1:4">
      <c r="A5" s="101" t="s">
        <v>9</v>
      </c>
      <c r="B5" s="102" t="s">
        <v>10</v>
      </c>
      <c r="C5" s="101" t="s">
        <v>9</v>
      </c>
      <c r="D5" s="103" t="s">
        <v>10</v>
      </c>
    </row>
    <row r="6" ht="15" customHeight="1" spans="1:4">
      <c r="A6" s="105" t="s">
        <v>11</v>
      </c>
      <c r="B6" s="176">
        <v>5571171.21</v>
      </c>
      <c r="C6" s="127" t="s">
        <v>12</v>
      </c>
      <c r="D6" s="176">
        <v>4316178.1</v>
      </c>
    </row>
    <row r="7" ht="15" customHeight="1" spans="1:4">
      <c r="A7" s="105" t="s">
        <v>13</v>
      </c>
      <c r="B7" s="176">
        <v>0</v>
      </c>
      <c r="C7" s="127" t="s">
        <v>14</v>
      </c>
      <c r="D7" s="176">
        <v>0</v>
      </c>
    </row>
    <row r="8" ht="15" customHeight="1" spans="1:4">
      <c r="A8" s="105" t="s">
        <v>15</v>
      </c>
      <c r="B8" s="176">
        <v>0</v>
      </c>
      <c r="C8" s="127" t="s">
        <v>16</v>
      </c>
      <c r="D8" s="176">
        <v>0</v>
      </c>
    </row>
    <row r="9" ht="15" customHeight="1" spans="1:4">
      <c r="A9" s="105" t="s">
        <v>17</v>
      </c>
      <c r="B9" s="176">
        <v>0</v>
      </c>
      <c r="C9" s="127" t="s">
        <v>18</v>
      </c>
      <c r="D9" s="176">
        <v>0</v>
      </c>
    </row>
    <row r="10" ht="15" customHeight="1" spans="1:4">
      <c r="A10" s="105" t="s">
        <v>19</v>
      </c>
      <c r="B10" s="176" t="s">
        <v>20</v>
      </c>
      <c r="C10" s="127" t="s">
        <v>21</v>
      </c>
      <c r="D10" s="176">
        <v>0</v>
      </c>
    </row>
    <row r="11" ht="15" customHeight="1" spans="1:4">
      <c r="A11" s="105" t="s">
        <v>22</v>
      </c>
      <c r="B11" s="176">
        <v>0</v>
      </c>
      <c r="C11" s="127" t="s">
        <v>23</v>
      </c>
      <c r="D11" s="176">
        <v>0</v>
      </c>
    </row>
    <row r="12" ht="15" customHeight="1" spans="1:4">
      <c r="A12" s="105"/>
      <c r="B12" s="176"/>
      <c r="C12" s="127" t="s">
        <v>24</v>
      </c>
      <c r="D12" s="176">
        <v>0</v>
      </c>
    </row>
    <row r="13" ht="15" customHeight="1" spans="1:4">
      <c r="A13" s="114"/>
      <c r="B13" s="176"/>
      <c r="C13" s="127" t="s">
        <v>25</v>
      </c>
      <c r="D13" s="176">
        <v>538883.77</v>
      </c>
    </row>
    <row r="14" ht="15" customHeight="1" spans="1:4">
      <c r="A14" s="114"/>
      <c r="B14" s="176"/>
      <c r="C14" s="127" t="s">
        <v>26</v>
      </c>
      <c r="D14" s="176">
        <v>0</v>
      </c>
    </row>
    <row r="15" ht="15" customHeight="1" spans="1:4">
      <c r="A15" s="114"/>
      <c r="B15" s="115"/>
      <c r="C15" s="127" t="s">
        <v>27</v>
      </c>
      <c r="D15" s="176">
        <v>290120.67</v>
      </c>
    </row>
    <row r="16" ht="15" customHeight="1" spans="1:4">
      <c r="A16" s="114"/>
      <c r="B16" s="112"/>
      <c r="C16" s="127" t="s">
        <v>28</v>
      </c>
      <c r="D16" s="176">
        <v>0</v>
      </c>
    </row>
    <row r="17" ht="15" customHeight="1" spans="1:4">
      <c r="A17" s="114"/>
      <c r="B17" s="112"/>
      <c r="C17" s="127" t="s">
        <v>29</v>
      </c>
      <c r="D17" s="176">
        <v>0</v>
      </c>
    </row>
    <row r="18" ht="15" customHeight="1" spans="1:4">
      <c r="A18" s="114"/>
      <c r="B18" s="112"/>
      <c r="C18" s="127" t="s">
        <v>30</v>
      </c>
      <c r="D18" s="176">
        <v>0</v>
      </c>
    </row>
    <row r="19" ht="15" customHeight="1" spans="1:4">
      <c r="A19" s="114"/>
      <c r="B19" s="112"/>
      <c r="C19" s="127" t="s">
        <v>31</v>
      </c>
      <c r="D19" s="176">
        <v>0</v>
      </c>
    </row>
    <row r="20" ht="15" customHeight="1" spans="1:4">
      <c r="A20" s="114"/>
      <c r="B20" s="112"/>
      <c r="C20" s="127" t="s">
        <v>32</v>
      </c>
      <c r="D20" s="176">
        <v>0</v>
      </c>
    </row>
    <row r="21" ht="15" customHeight="1" spans="1:4">
      <c r="A21" s="114"/>
      <c r="B21" s="112"/>
      <c r="C21" s="127" t="s">
        <v>33</v>
      </c>
      <c r="D21" s="176">
        <v>0</v>
      </c>
    </row>
    <row r="22" ht="15" customHeight="1" spans="1:4">
      <c r="A22" s="114"/>
      <c r="B22" s="112"/>
      <c r="C22" s="127" t="s">
        <v>34</v>
      </c>
      <c r="D22" s="176">
        <v>0</v>
      </c>
    </row>
    <row r="23" ht="15" customHeight="1" spans="1:4">
      <c r="A23" s="114"/>
      <c r="B23" s="112"/>
      <c r="C23" s="127" t="s">
        <v>35</v>
      </c>
      <c r="D23" s="176">
        <v>0</v>
      </c>
    </row>
    <row r="24" ht="15" customHeight="1" spans="1:4">
      <c r="A24" s="114"/>
      <c r="B24" s="112"/>
      <c r="C24" s="127" t="s">
        <v>36</v>
      </c>
      <c r="D24" s="176">
        <v>0</v>
      </c>
    </row>
    <row r="25" ht="15" customHeight="1" spans="1:4">
      <c r="A25" s="114"/>
      <c r="B25" s="112"/>
      <c r="C25" s="127" t="s">
        <v>37</v>
      </c>
      <c r="D25" s="176">
        <v>425988.67</v>
      </c>
    </row>
    <row r="26" ht="15" customHeight="1" spans="1:4">
      <c r="A26" s="105"/>
      <c r="B26" s="112"/>
      <c r="C26" s="127" t="s">
        <v>38</v>
      </c>
      <c r="D26" s="176">
        <v>0</v>
      </c>
    </row>
    <row r="27" ht="15" customHeight="1" spans="1:4">
      <c r="A27" s="105"/>
      <c r="B27" s="112"/>
      <c r="C27" s="127" t="s">
        <v>39</v>
      </c>
      <c r="D27" s="176">
        <v>0</v>
      </c>
    </row>
    <row r="28" ht="15" customHeight="1" spans="1:4">
      <c r="A28" s="105"/>
      <c r="B28" s="112"/>
      <c r="C28" s="127" t="s">
        <v>40</v>
      </c>
      <c r="D28" s="176">
        <v>0</v>
      </c>
    </row>
    <row r="29" ht="15" customHeight="1" spans="1:4">
      <c r="A29" s="105"/>
      <c r="B29" s="112"/>
      <c r="C29" s="127" t="s">
        <v>41</v>
      </c>
      <c r="D29" s="176">
        <v>0</v>
      </c>
    </row>
    <row r="30" ht="15" customHeight="1" spans="1:4">
      <c r="A30" s="105"/>
      <c r="B30" s="112"/>
      <c r="C30" s="127" t="s">
        <v>42</v>
      </c>
      <c r="D30" s="176">
        <v>0</v>
      </c>
    </row>
    <row r="31" ht="15" customHeight="1" spans="1:4">
      <c r="A31" s="105"/>
      <c r="B31" s="112"/>
      <c r="C31" s="127" t="s">
        <v>43</v>
      </c>
      <c r="D31" s="176">
        <v>0</v>
      </c>
    </row>
    <row r="32" ht="15" customHeight="1" spans="1:4">
      <c r="A32" s="105"/>
      <c r="B32" s="112"/>
      <c r="C32" s="127" t="s">
        <v>44</v>
      </c>
      <c r="D32" s="176">
        <v>0</v>
      </c>
    </row>
    <row r="33" ht="15" customHeight="1" spans="1:4">
      <c r="A33" s="105"/>
      <c r="B33" s="112"/>
      <c r="C33" s="127" t="s">
        <v>45</v>
      </c>
      <c r="D33" s="176">
        <v>0</v>
      </c>
    </row>
    <row r="34" ht="15" customHeight="1" spans="1:4">
      <c r="A34" s="105"/>
      <c r="B34" s="112"/>
      <c r="C34" s="127" t="s">
        <v>46</v>
      </c>
      <c r="D34" s="109">
        <v>0</v>
      </c>
    </row>
    <row r="35" ht="15" customHeight="1" spans="1:4">
      <c r="A35" s="105"/>
      <c r="B35" s="112"/>
      <c r="C35" s="127" t="s">
        <v>47</v>
      </c>
      <c r="D35" s="109">
        <v>0</v>
      </c>
    </row>
    <row r="36" ht="15" customHeight="1" spans="1:4">
      <c r="A36" s="105"/>
      <c r="B36" s="112"/>
      <c r="C36" s="127"/>
      <c r="D36" s="109"/>
    </row>
    <row r="37" ht="15" customHeight="1" spans="1:4">
      <c r="A37" s="118" t="s">
        <v>48</v>
      </c>
      <c r="B37" s="119">
        <f>SUM(B6:B33)</f>
        <v>5571171.21</v>
      </c>
      <c r="C37" s="135" t="s">
        <v>49</v>
      </c>
      <c r="D37" s="109">
        <f>SUM(D6:D35)</f>
        <v>5571171.21</v>
      </c>
    </row>
    <row r="38" ht="15" customHeight="1" spans="1:4">
      <c r="A38" s="105" t="s">
        <v>50</v>
      </c>
      <c r="B38" s="112"/>
      <c r="C38" s="127" t="s">
        <v>51</v>
      </c>
      <c r="D38" s="176"/>
    </row>
    <row r="39" ht="15" customHeight="1" spans="1:4">
      <c r="A39" s="105" t="s">
        <v>52</v>
      </c>
      <c r="B39" s="112">
        <v>0</v>
      </c>
      <c r="C39" s="127" t="s">
        <v>53</v>
      </c>
      <c r="D39" s="176"/>
    </row>
    <row r="40" ht="15" customHeight="1" spans="1:4">
      <c r="A40" s="105"/>
      <c r="B40" s="112"/>
      <c r="C40" s="127" t="s">
        <v>54</v>
      </c>
      <c r="D40" s="176"/>
    </row>
    <row r="41" ht="15" customHeight="1" spans="1:4">
      <c r="A41" s="105"/>
      <c r="B41" s="130"/>
      <c r="C41" s="127"/>
      <c r="D41" s="109"/>
    </row>
    <row r="42" ht="15" customHeight="1" spans="1:4">
      <c r="A42" s="118" t="s">
        <v>55</v>
      </c>
      <c r="B42" s="134">
        <f>SUM(B37:B39)</f>
        <v>5571171.21</v>
      </c>
      <c r="C42" s="135" t="s">
        <v>56</v>
      </c>
      <c r="D42" s="109">
        <f>SUM(D37,D38,D40)</f>
        <v>5571171.21</v>
      </c>
    </row>
    <row r="43" ht="20.25" customHeight="1" spans="1:4">
      <c r="A43" s="138"/>
      <c r="B43" s="177"/>
      <c r="C43" s="140"/>
      <c r="D43" s="178"/>
    </row>
  </sheetData>
  <mergeCells count="3">
    <mergeCell ref="A2:D2"/>
    <mergeCell ref="A4:B4"/>
    <mergeCell ref="C4:D4"/>
  </mergeCells>
  <printOptions horizontalCentered="1"/>
  <pageMargins left="0.39375" right="0.39375" top="0.7875" bottom="0.393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showGridLines="0" showZeros="0" workbookViewId="0">
      <selection activeCell="A1" sqref="A1"/>
    </sheetView>
  </sheetViews>
  <sheetFormatPr defaultColWidth="12" defaultRowHeight="11.25"/>
  <cols>
    <col min="1" max="1" width="4.83333333333333" customWidth="1"/>
    <col min="2" max="3" width="3.66666666666667" customWidth="1"/>
    <col min="4" max="4" width="9.16666666666667" customWidth="1"/>
    <col min="5" max="5" width="38" customWidth="1"/>
    <col min="6" max="6" width="17.6666666666667" customWidth="1"/>
    <col min="7" max="7" width="15.5" customWidth="1"/>
    <col min="8" max="15" width="14.8333333333333" customWidth="1"/>
    <col min="16" max="18" width="12.3333333333333" customWidth="1"/>
    <col min="19" max="19" width="16" customWidth="1"/>
    <col min="20" max="20" width="17" customWidth="1"/>
  </cols>
  <sheetData>
    <row r="1" ht="20.1" customHeight="1" spans="1:20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84"/>
      <c r="T1" s="87" t="s">
        <v>57</v>
      </c>
    </row>
    <row r="2" ht="20.1" customHeight="1" spans="1:20">
      <c r="A2" s="18" t="s">
        <v>58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0.1" customHeight="1" spans="1:20">
      <c r="A3" s="161" t="s">
        <v>5</v>
      </c>
      <c r="B3" s="161"/>
      <c r="C3" s="161"/>
      <c r="D3" s="161"/>
      <c r="E3" s="19"/>
      <c r="F3" s="44"/>
      <c r="G3" s="44"/>
      <c r="H3" s="44"/>
      <c r="I3" s="44"/>
      <c r="J3" s="77"/>
      <c r="K3" s="77"/>
      <c r="L3" s="77"/>
      <c r="M3" s="77"/>
      <c r="N3" s="77"/>
      <c r="O3" s="77"/>
      <c r="P3" s="77"/>
      <c r="Q3" s="77"/>
      <c r="R3" s="77"/>
      <c r="S3" s="85"/>
      <c r="T3" s="21" t="s">
        <v>6</v>
      </c>
    </row>
    <row r="4" ht="20.1" customHeight="1" spans="1:20">
      <c r="A4" s="22" t="s">
        <v>59</v>
      </c>
      <c r="B4" s="23"/>
      <c r="C4" s="23"/>
      <c r="D4" s="23"/>
      <c r="E4" s="24"/>
      <c r="F4" s="68" t="s">
        <v>60</v>
      </c>
      <c r="G4" s="45" t="s">
        <v>61</v>
      </c>
      <c r="H4" s="91" t="s">
        <v>62</v>
      </c>
      <c r="I4" s="92"/>
      <c r="J4" s="94"/>
      <c r="K4" s="68" t="s">
        <v>63</v>
      </c>
      <c r="L4" s="29"/>
      <c r="M4" s="164" t="s">
        <v>64</v>
      </c>
      <c r="N4" s="165" t="s">
        <v>65</v>
      </c>
      <c r="O4" s="166"/>
      <c r="P4" s="166"/>
      <c r="Q4" s="166"/>
      <c r="R4" s="173"/>
      <c r="S4" s="68" t="s">
        <v>66</v>
      </c>
      <c r="T4" s="29" t="s">
        <v>67</v>
      </c>
    </row>
    <row r="5" ht="20.1" customHeight="1" spans="1:20">
      <c r="A5" s="22" t="s">
        <v>68</v>
      </c>
      <c r="B5" s="23"/>
      <c r="C5" s="24"/>
      <c r="D5" s="70" t="s">
        <v>69</v>
      </c>
      <c r="E5" s="28" t="s">
        <v>70</v>
      </c>
      <c r="F5" s="29"/>
      <c r="G5" s="45"/>
      <c r="H5" s="162" t="s">
        <v>71</v>
      </c>
      <c r="I5" s="162" t="s">
        <v>72</v>
      </c>
      <c r="J5" s="162" t="s">
        <v>73</v>
      </c>
      <c r="K5" s="167" t="s">
        <v>74</v>
      </c>
      <c r="L5" s="29" t="s">
        <v>75</v>
      </c>
      <c r="M5" s="168"/>
      <c r="N5" s="169" t="s">
        <v>76</v>
      </c>
      <c r="O5" s="169" t="s">
        <v>77</v>
      </c>
      <c r="P5" s="169" t="s">
        <v>78</v>
      </c>
      <c r="Q5" s="169" t="s">
        <v>79</v>
      </c>
      <c r="R5" s="169" t="s">
        <v>80</v>
      </c>
      <c r="S5" s="29"/>
      <c r="T5" s="29"/>
    </row>
    <row r="6" ht="30.75" customHeight="1" spans="1:20">
      <c r="A6" s="31" t="s">
        <v>81</v>
      </c>
      <c r="B6" s="30" t="s">
        <v>82</v>
      </c>
      <c r="C6" s="32" t="s">
        <v>83</v>
      </c>
      <c r="D6" s="34"/>
      <c r="E6" s="34"/>
      <c r="F6" s="35"/>
      <c r="G6" s="34"/>
      <c r="H6" s="163"/>
      <c r="I6" s="163"/>
      <c r="J6" s="163"/>
      <c r="K6" s="170"/>
      <c r="L6" s="35"/>
      <c r="M6" s="171"/>
      <c r="N6" s="35"/>
      <c r="O6" s="35"/>
      <c r="P6" s="35"/>
      <c r="Q6" s="35"/>
      <c r="R6" s="35"/>
      <c r="S6" s="35"/>
      <c r="T6" s="35"/>
    </row>
    <row r="7" ht="20.1" customHeight="1" spans="1:20">
      <c r="A7" s="56" t="s">
        <v>20</v>
      </c>
      <c r="B7" s="56" t="s">
        <v>20</v>
      </c>
      <c r="C7" s="56" t="s">
        <v>20</v>
      </c>
      <c r="D7" s="56" t="s">
        <v>20</v>
      </c>
      <c r="E7" s="56" t="s">
        <v>60</v>
      </c>
      <c r="F7" s="57">
        <f t="shared" ref="F7:F16" si="0">SUM(G7,H7,I7,J7,K7,L7,M7,N7,S7,T7)</f>
        <v>5571171.21</v>
      </c>
      <c r="G7" s="58">
        <v>0</v>
      </c>
      <c r="H7" s="58">
        <v>5571171.21</v>
      </c>
      <c r="I7" s="58">
        <v>0</v>
      </c>
      <c r="J7" s="40">
        <v>0</v>
      </c>
      <c r="K7" s="172">
        <v>0</v>
      </c>
      <c r="L7" s="76">
        <v>0</v>
      </c>
      <c r="M7" s="76" t="s">
        <v>20</v>
      </c>
      <c r="N7" s="67">
        <f t="shared" ref="N7:N16" si="1">SUM(O7:R7)</f>
        <v>0</v>
      </c>
      <c r="O7" s="172">
        <v>0</v>
      </c>
      <c r="P7" s="76"/>
      <c r="Q7" s="76"/>
      <c r="R7" s="174"/>
      <c r="S7" s="175">
        <v>0</v>
      </c>
      <c r="T7" s="175"/>
    </row>
    <row r="8" ht="20.1" customHeight="1" spans="1:20">
      <c r="A8" s="56" t="s">
        <v>20</v>
      </c>
      <c r="B8" s="56" t="s">
        <v>20</v>
      </c>
      <c r="C8" s="56" t="s">
        <v>20</v>
      </c>
      <c r="D8" s="56" t="s">
        <v>84</v>
      </c>
      <c r="E8" s="56" t="s">
        <v>85</v>
      </c>
      <c r="F8" s="57">
        <f t="shared" si="0"/>
        <v>5571171.21</v>
      </c>
      <c r="G8" s="58">
        <v>0</v>
      </c>
      <c r="H8" s="58">
        <v>5571171.21</v>
      </c>
      <c r="I8" s="58">
        <v>0</v>
      </c>
      <c r="J8" s="40">
        <v>0</v>
      </c>
      <c r="K8" s="172">
        <v>0</v>
      </c>
      <c r="L8" s="76">
        <v>0</v>
      </c>
      <c r="M8" s="76" t="s">
        <v>20</v>
      </c>
      <c r="N8" s="67">
        <f t="shared" si="1"/>
        <v>0</v>
      </c>
      <c r="O8" s="172">
        <v>0</v>
      </c>
      <c r="P8" s="76"/>
      <c r="Q8" s="76"/>
      <c r="R8" s="174"/>
      <c r="S8" s="175">
        <v>0</v>
      </c>
      <c r="T8" s="175"/>
    </row>
    <row r="9" ht="20.1" customHeight="1" spans="1:20">
      <c r="A9" s="56" t="s">
        <v>86</v>
      </c>
      <c r="B9" s="56" t="s">
        <v>87</v>
      </c>
      <c r="C9" s="56" t="s">
        <v>88</v>
      </c>
      <c r="D9" s="56" t="s">
        <v>89</v>
      </c>
      <c r="E9" s="56" t="s">
        <v>90</v>
      </c>
      <c r="F9" s="57">
        <f t="shared" si="0"/>
        <v>2495501.02</v>
      </c>
      <c r="G9" s="58">
        <v>0</v>
      </c>
      <c r="H9" s="58">
        <v>2495501.02</v>
      </c>
      <c r="I9" s="58">
        <v>0</v>
      </c>
      <c r="J9" s="40">
        <v>0</v>
      </c>
      <c r="K9" s="172">
        <v>0</v>
      </c>
      <c r="L9" s="76">
        <v>0</v>
      </c>
      <c r="M9" s="76" t="s">
        <v>20</v>
      </c>
      <c r="N9" s="67">
        <f t="shared" si="1"/>
        <v>0</v>
      </c>
      <c r="O9" s="172">
        <v>0</v>
      </c>
      <c r="P9" s="76"/>
      <c r="Q9" s="76"/>
      <c r="R9" s="174"/>
      <c r="S9" s="175">
        <v>0</v>
      </c>
      <c r="T9" s="175"/>
    </row>
    <row r="10" ht="20.1" customHeight="1" spans="1:20">
      <c r="A10" s="56" t="s">
        <v>86</v>
      </c>
      <c r="B10" s="56" t="s">
        <v>87</v>
      </c>
      <c r="C10" s="56" t="s">
        <v>91</v>
      </c>
      <c r="D10" s="56" t="s">
        <v>89</v>
      </c>
      <c r="E10" s="56" t="s">
        <v>92</v>
      </c>
      <c r="F10" s="57">
        <f t="shared" si="0"/>
        <v>1820677.08</v>
      </c>
      <c r="G10" s="58">
        <v>0</v>
      </c>
      <c r="H10" s="58">
        <v>1820677.08</v>
      </c>
      <c r="I10" s="58">
        <v>0</v>
      </c>
      <c r="J10" s="40">
        <v>0</v>
      </c>
      <c r="K10" s="172">
        <v>0</v>
      </c>
      <c r="L10" s="76">
        <v>0</v>
      </c>
      <c r="M10" s="76" t="s">
        <v>20</v>
      </c>
      <c r="N10" s="67">
        <f t="shared" si="1"/>
        <v>0</v>
      </c>
      <c r="O10" s="172">
        <v>0</v>
      </c>
      <c r="P10" s="76"/>
      <c r="Q10" s="76"/>
      <c r="R10" s="174"/>
      <c r="S10" s="175">
        <v>0</v>
      </c>
      <c r="T10" s="175"/>
    </row>
    <row r="11" ht="20.1" customHeight="1" spans="1:20">
      <c r="A11" s="56" t="s">
        <v>93</v>
      </c>
      <c r="B11" s="56" t="s">
        <v>94</v>
      </c>
      <c r="C11" s="56" t="s">
        <v>88</v>
      </c>
      <c r="D11" s="56" t="s">
        <v>89</v>
      </c>
      <c r="E11" s="56" t="s">
        <v>95</v>
      </c>
      <c r="F11" s="57">
        <f t="shared" si="0"/>
        <v>6715.85</v>
      </c>
      <c r="G11" s="58">
        <v>0</v>
      </c>
      <c r="H11" s="58">
        <v>6715.85</v>
      </c>
      <c r="I11" s="58">
        <v>0</v>
      </c>
      <c r="J11" s="40">
        <v>0</v>
      </c>
      <c r="K11" s="172">
        <v>0</v>
      </c>
      <c r="L11" s="76">
        <v>0</v>
      </c>
      <c r="M11" s="76" t="s">
        <v>20</v>
      </c>
      <c r="N11" s="67">
        <f t="shared" si="1"/>
        <v>0</v>
      </c>
      <c r="O11" s="172">
        <v>0</v>
      </c>
      <c r="P11" s="76"/>
      <c r="Q11" s="76"/>
      <c r="R11" s="174"/>
      <c r="S11" s="175">
        <v>0</v>
      </c>
      <c r="T11" s="175"/>
    </row>
    <row r="12" ht="20.1" customHeight="1" spans="1:20">
      <c r="A12" s="56" t="s">
        <v>93</v>
      </c>
      <c r="B12" s="56" t="s">
        <v>94</v>
      </c>
      <c r="C12" s="56" t="s">
        <v>94</v>
      </c>
      <c r="D12" s="56" t="s">
        <v>89</v>
      </c>
      <c r="E12" s="56" t="s">
        <v>96</v>
      </c>
      <c r="F12" s="57">
        <f t="shared" si="0"/>
        <v>532167.92</v>
      </c>
      <c r="G12" s="58">
        <v>0</v>
      </c>
      <c r="H12" s="58">
        <v>532167.92</v>
      </c>
      <c r="I12" s="58">
        <v>0</v>
      </c>
      <c r="J12" s="40">
        <v>0</v>
      </c>
      <c r="K12" s="172">
        <v>0</v>
      </c>
      <c r="L12" s="76">
        <v>0</v>
      </c>
      <c r="M12" s="76" t="s">
        <v>20</v>
      </c>
      <c r="N12" s="67">
        <f t="shared" si="1"/>
        <v>0</v>
      </c>
      <c r="O12" s="172">
        <v>0</v>
      </c>
      <c r="P12" s="76"/>
      <c r="Q12" s="76"/>
      <c r="R12" s="174"/>
      <c r="S12" s="175">
        <v>0</v>
      </c>
      <c r="T12" s="175"/>
    </row>
    <row r="13" ht="20.1" customHeight="1" spans="1:20">
      <c r="A13" s="56" t="s">
        <v>97</v>
      </c>
      <c r="B13" s="56" t="s">
        <v>98</v>
      </c>
      <c r="C13" s="56" t="s">
        <v>88</v>
      </c>
      <c r="D13" s="56" t="s">
        <v>89</v>
      </c>
      <c r="E13" s="56" t="s">
        <v>99</v>
      </c>
      <c r="F13" s="57">
        <f t="shared" si="0"/>
        <v>125684</v>
      </c>
      <c r="G13" s="58">
        <v>0</v>
      </c>
      <c r="H13" s="58">
        <v>125684</v>
      </c>
      <c r="I13" s="58">
        <v>0</v>
      </c>
      <c r="J13" s="40">
        <v>0</v>
      </c>
      <c r="K13" s="172">
        <v>0</v>
      </c>
      <c r="L13" s="76">
        <v>0</v>
      </c>
      <c r="M13" s="76" t="s">
        <v>20</v>
      </c>
      <c r="N13" s="67">
        <f t="shared" si="1"/>
        <v>0</v>
      </c>
      <c r="O13" s="172">
        <v>0</v>
      </c>
      <c r="P13" s="76"/>
      <c r="Q13" s="76"/>
      <c r="R13" s="174"/>
      <c r="S13" s="175">
        <v>0</v>
      </c>
      <c r="T13" s="175"/>
    </row>
    <row r="14" ht="20.1" customHeight="1" spans="1:20">
      <c r="A14" s="56" t="s">
        <v>97</v>
      </c>
      <c r="B14" s="56" t="s">
        <v>98</v>
      </c>
      <c r="C14" s="56" t="s">
        <v>100</v>
      </c>
      <c r="D14" s="56" t="s">
        <v>89</v>
      </c>
      <c r="E14" s="56" t="s">
        <v>101</v>
      </c>
      <c r="F14" s="57">
        <f t="shared" si="0"/>
        <v>128526.67</v>
      </c>
      <c r="G14" s="58">
        <v>0</v>
      </c>
      <c r="H14" s="58">
        <v>128526.67</v>
      </c>
      <c r="I14" s="58">
        <v>0</v>
      </c>
      <c r="J14" s="40">
        <v>0</v>
      </c>
      <c r="K14" s="172">
        <v>0</v>
      </c>
      <c r="L14" s="76">
        <v>0</v>
      </c>
      <c r="M14" s="76" t="s">
        <v>20</v>
      </c>
      <c r="N14" s="67">
        <f t="shared" si="1"/>
        <v>0</v>
      </c>
      <c r="O14" s="172">
        <v>0</v>
      </c>
      <c r="P14" s="76"/>
      <c r="Q14" s="76"/>
      <c r="R14" s="174"/>
      <c r="S14" s="175">
        <v>0</v>
      </c>
      <c r="T14" s="175"/>
    </row>
    <row r="15" ht="20.1" customHeight="1" spans="1:20">
      <c r="A15" s="56" t="s">
        <v>97</v>
      </c>
      <c r="B15" s="56" t="s">
        <v>98</v>
      </c>
      <c r="C15" s="56" t="s">
        <v>87</v>
      </c>
      <c r="D15" s="56" t="s">
        <v>89</v>
      </c>
      <c r="E15" s="56" t="s">
        <v>102</v>
      </c>
      <c r="F15" s="57">
        <f t="shared" si="0"/>
        <v>35910</v>
      </c>
      <c r="G15" s="58">
        <v>0</v>
      </c>
      <c r="H15" s="58">
        <v>35910</v>
      </c>
      <c r="I15" s="58">
        <v>0</v>
      </c>
      <c r="J15" s="40">
        <v>0</v>
      </c>
      <c r="K15" s="172">
        <v>0</v>
      </c>
      <c r="L15" s="76">
        <v>0</v>
      </c>
      <c r="M15" s="76" t="s">
        <v>20</v>
      </c>
      <c r="N15" s="67">
        <f t="shared" si="1"/>
        <v>0</v>
      </c>
      <c r="O15" s="172">
        <v>0</v>
      </c>
      <c r="P15" s="76"/>
      <c r="Q15" s="76"/>
      <c r="R15" s="174"/>
      <c r="S15" s="175">
        <v>0</v>
      </c>
      <c r="T15" s="175"/>
    </row>
    <row r="16" ht="20.1" customHeight="1" spans="1:20">
      <c r="A16" s="56" t="s">
        <v>103</v>
      </c>
      <c r="B16" s="56" t="s">
        <v>100</v>
      </c>
      <c r="C16" s="56" t="s">
        <v>88</v>
      </c>
      <c r="D16" s="56" t="s">
        <v>89</v>
      </c>
      <c r="E16" s="56" t="s">
        <v>104</v>
      </c>
      <c r="F16" s="57">
        <f t="shared" si="0"/>
        <v>425988.67</v>
      </c>
      <c r="G16" s="58">
        <v>0</v>
      </c>
      <c r="H16" s="58">
        <v>425988.67</v>
      </c>
      <c r="I16" s="58">
        <v>0</v>
      </c>
      <c r="J16" s="40">
        <v>0</v>
      </c>
      <c r="K16" s="172">
        <v>0</v>
      </c>
      <c r="L16" s="76">
        <v>0</v>
      </c>
      <c r="M16" s="76" t="s">
        <v>20</v>
      </c>
      <c r="N16" s="67">
        <f t="shared" si="1"/>
        <v>0</v>
      </c>
      <c r="O16" s="172">
        <v>0</v>
      </c>
      <c r="P16" s="76"/>
      <c r="Q16" s="76"/>
      <c r="R16" s="174"/>
      <c r="S16" s="175">
        <v>0</v>
      </c>
      <c r="T16" s="175"/>
    </row>
  </sheetData>
  <mergeCells count="23">
    <mergeCell ref="A2:T2"/>
    <mergeCell ref="A4:E4"/>
    <mergeCell ref="H4:J4"/>
    <mergeCell ref="K4:L4"/>
    <mergeCell ref="N4:R4"/>
    <mergeCell ref="A5:C5"/>
    <mergeCell ref="D5:D6"/>
    <mergeCell ref="E5:E6"/>
    <mergeCell ref="F4:F6"/>
    <mergeCell ref="G4:G6"/>
    <mergeCell ref="H5:H6"/>
    <mergeCell ref="I5:I6"/>
    <mergeCell ref="J5:J6"/>
    <mergeCell ref="K5:K6"/>
    <mergeCell ref="L5:L6"/>
    <mergeCell ref="M4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39375" right="0.39375" top="0.7875" bottom="0.39375" header="0" footer="0"/>
  <pageSetup paperSize="9" fitToHeight="10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showGridLines="0" showZeros="0" workbookViewId="0">
      <selection activeCell="A1" sqref="A1"/>
    </sheetView>
  </sheetViews>
  <sheetFormatPr defaultColWidth="12" defaultRowHeight="11.25"/>
  <cols>
    <col min="1" max="1" width="5" customWidth="1"/>
    <col min="2" max="3" width="3.66666666666667" customWidth="1"/>
    <col min="4" max="4" width="10.1666666666667" customWidth="1"/>
    <col min="5" max="5" width="50.8333333333333" customWidth="1"/>
    <col min="6" max="10" width="14.5" customWidth="1"/>
    <col min="11" max="12" width="10.6666666666667" customWidth="1"/>
  </cols>
  <sheetData>
    <row r="1" ht="20.1" customHeight="1" spans="1:10">
      <c r="A1" s="41"/>
      <c r="B1" s="141"/>
      <c r="C1" s="141"/>
      <c r="D1" s="141"/>
      <c r="E1" s="141"/>
      <c r="F1" s="141"/>
      <c r="G1" s="141"/>
      <c r="H1" s="141"/>
      <c r="I1" s="141"/>
      <c r="J1" s="158" t="s">
        <v>105</v>
      </c>
    </row>
    <row r="2" ht="20.1" customHeight="1" spans="1:10">
      <c r="A2" s="18" t="s">
        <v>106</v>
      </c>
      <c r="B2" s="18"/>
      <c r="C2" s="18"/>
      <c r="D2" s="18"/>
      <c r="E2" s="18"/>
      <c r="F2" s="18"/>
      <c r="G2" s="18"/>
      <c r="H2" s="18"/>
      <c r="I2" s="18"/>
      <c r="J2" s="18"/>
    </row>
    <row r="3" ht="20.1" customHeight="1" spans="1:10">
      <c r="A3" s="96" t="s">
        <v>5</v>
      </c>
      <c r="B3" s="97"/>
      <c r="C3" s="97"/>
      <c r="D3" s="97"/>
      <c r="E3" s="97"/>
      <c r="F3" s="142"/>
      <c r="G3" s="142"/>
      <c r="H3" s="142"/>
      <c r="I3" s="142"/>
      <c r="J3" s="21" t="s">
        <v>6</v>
      </c>
    </row>
    <row r="4" ht="20.1" customHeight="1" spans="1:10">
      <c r="A4" s="98" t="s">
        <v>59</v>
      </c>
      <c r="B4" s="100"/>
      <c r="C4" s="100"/>
      <c r="D4" s="100"/>
      <c r="E4" s="99"/>
      <c r="F4" s="143" t="s">
        <v>60</v>
      </c>
      <c r="G4" s="144" t="s">
        <v>107</v>
      </c>
      <c r="H4" s="145" t="s">
        <v>108</v>
      </c>
      <c r="I4" s="145" t="s">
        <v>109</v>
      </c>
      <c r="J4" s="150" t="s">
        <v>110</v>
      </c>
    </row>
    <row r="5" ht="20.1" customHeight="1" spans="1:10">
      <c r="A5" s="98" t="s">
        <v>68</v>
      </c>
      <c r="B5" s="100"/>
      <c r="C5" s="99"/>
      <c r="D5" s="146" t="s">
        <v>69</v>
      </c>
      <c r="E5" s="147" t="s">
        <v>111</v>
      </c>
      <c r="F5" s="144"/>
      <c r="G5" s="144"/>
      <c r="H5" s="145"/>
      <c r="I5" s="145"/>
      <c r="J5" s="150"/>
    </row>
    <row r="6" ht="15" customHeight="1" spans="1:10">
      <c r="A6" s="148" t="s">
        <v>81</v>
      </c>
      <c r="B6" s="148" t="s">
        <v>82</v>
      </c>
      <c r="C6" s="149" t="s">
        <v>83</v>
      </c>
      <c r="D6" s="150"/>
      <c r="E6" s="151"/>
      <c r="F6" s="152"/>
      <c r="G6" s="152"/>
      <c r="H6" s="153"/>
      <c r="I6" s="153"/>
      <c r="J6" s="159"/>
    </row>
    <row r="7" ht="20.1" customHeight="1" spans="1:10">
      <c r="A7" s="154" t="s">
        <v>20</v>
      </c>
      <c r="B7" s="154" t="s">
        <v>20</v>
      </c>
      <c r="C7" s="154" t="s">
        <v>20</v>
      </c>
      <c r="D7" s="155" t="s">
        <v>20</v>
      </c>
      <c r="E7" s="155" t="s">
        <v>60</v>
      </c>
      <c r="F7" s="156">
        <f t="shared" ref="F7:F16" si="0">SUM(G7:J7)</f>
        <v>5571171.21</v>
      </c>
      <c r="G7" s="157">
        <v>5571171.21</v>
      </c>
      <c r="H7" s="157">
        <v>0</v>
      </c>
      <c r="I7" s="157"/>
      <c r="J7" s="160"/>
    </row>
    <row r="8" ht="20.1" customHeight="1" spans="1:10">
      <c r="A8" s="154" t="s">
        <v>20</v>
      </c>
      <c r="B8" s="154" t="s">
        <v>20</v>
      </c>
      <c r="C8" s="154" t="s">
        <v>20</v>
      </c>
      <c r="D8" s="155" t="s">
        <v>84</v>
      </c>
      <c r="E8" s="155" t="s">
        <v>85</v>
      </c>
      <c r="F8" s="156">
        <f t="shared" si="0"/>
        <v>5571171.21</v>
      </c>
      <c r="G8" s="157">
        <v>5571171.21</v>
      </c>
      <c r="H8" s="157">
        <v>0</v>
      </c>
      <c r="I8" s="157"/>
      <c r="J8" s="160"/>
    </row>
    <row r="9" ht="20.1" customHeight="1" spans="1:10">
      <c r="A9" s="154" t="s">
        <v>86</v>
      </c>
      <c r="B9" s="154" t="s">
        <v>87</v>
      </c>
      <c r="C9" s="154" t="s">
        <v>88</v>
      </c>
      <c r="D9" s="155" t="s">
        <v>89</v>
      </c>
      <c r="E9" s="155" t="s">
        <v>90</v>
      </c>
      <c r="F9" s="156">
        <f t="shared" si="0"/>
        <v>2495501.02</v>
      </c>
      <c r="G9" s="157">
        <v>2495501.02</v>
      </c>
      <c r="H9" s="157">
        <v>0</v>
      </c>
      <c r="I9" s="157"/>
      <c r="J9" s="160"/>
    </row>
    <row r="10" ht="20.1" customHeight="1" spans="1:10">
      <c r="A10" s="154" t="s">
        <v>86</v>
      </c>
      <c r="B10" s="154" t="s">
        <v>87</v>
      </c>
      <c r="C10" s="154" t="s">
        <v>91</v>
      </c>
      <c r="D10" s="155" t="s">
        <v>89</v>
      </c>
      <c r="E10" s="155" t="s">
        <v>92</v>
      </c>
      <c r="F10" s="156">
        <f t="shared" si="0"/>
        <v>1820677.08</v>
      </c>
      <c r="G10" s="157">
        <v>1820677.08</v>
      </c>
      <c r="H10" s="157">
        <v>0</v>
      </c>
      <c r="I10" s="157"/>
      <c r="J10" s="160"/>
    </row>
    <row r="11" ht="20.1" customHeight="1" spans="1:10">
      <c r="A11" s="154" t="s">
        <v>93</v>
      </c>
      <c r="B11" s="154" t="s">
        <v>94</v>
      </c>
      <c r="C11" s="154" t="s">
        <v>88</v>
      </c>
      <c r="D11" s="155" t="s">
        <v>89</v>
      </c>
      <c r="E11" s="155" t="s">
        <v>95</v>
      </c>
      <c r="F11" s="156">
        <f t="shared" si="0"/>
        <v>6715.85</v>
      </c>
      <c r="G11" s="157">
        <v>6715.85</v>
      </c>
      <c r="H11" s="157">
        <v>0</v>
      </c>
      <c r="I11" s="157"/>
      <c r="J11" s="160"/>
    </row>
    <row r="12" ht="20.1" customHeight="1" spans="1:10">
      <c r="A12" s="154" t="s">
        <v>93</v>
      </c>
      <c r="B12" s="154" t="s">
        <v>94</v>
      </c>
      <c r="C12" s="154" t="s">
        <v>94</v>
      </c>
      <c r="D12" s="155" t="s">
        <v>89</v>
      </c>
      <c r="E12" s="155" t="s">
        <v>96</v>
      </c>
      <c r="F12" s="156">
        <f t="shared" si="0"/>
        <v>532167.92</v>
      </c>
      <c r="G12" s="157">
        <v>532167.92</v>
      </c>
      <c r="H12" s="157">
        <v>0</v>
      </c>
      <c r="I12" s="157"/>
      <c r="J12" s="160"/>
    </row>
    <row r="13" ht="20.1" customHeight="1" spans="1:10">
      <c r="A13" s="154" t="s">
        <v>97</v>
      </c>
      <c r="B13" s="154" t="s">
        <v>98</v>
      </c>
      <c r="C13" s="154" t="s">
        <v>88</v>
      </c>
      <c r="D13" s="155" t="s">
        <v>89</v>
      </c>
      <c r="E13" s="155" t="s">
        <v>99</v>
      </c>
      <c r="F13" s="156">
        <f t="shared" si="0"/>
        <v>125684</v>
      </c>
      <c r="G13" s="157">
        <v>125684</v>
      </c>
      <c r="H13" s="157">
        <v>0</v>
      </c>
      <c r="I13" s="157"/>
      <c r="J13" s="160"/>
    </row>
    <row r="14" ht="20.1" customHeight="1" spans="1:10">
      <c r="A14" s="154" t="s">
        <v>97</v>
      </c>
      <c r="B14" s="154" t="s">
        <v>98</v>
      </c>
      <c r="C14" s="154" t="s">
        <v>100</v>
      </c>
      <c r="D14" s="155" t="s">
        <v>89</v>
      </c>
      <c r="E14" s="155" t="s">
        <v>101</v>
      </c>
      <c r="F14" s="156">
        <f t="shared" si="0"/>
        <v>128526.67</v>
      </c>
      <c r="G14" s="157">
        <v>128526.67</v>
      </c>
      <c r="H14" s="157">
        <v>0</v>
      </c>
      <c r="I14" s="157"/>
      <c r="J14" s="160"/>
    </row>
    <row r="15" ht="20.1" customHeight="1" spans="1:10">
      <c r="A15" s="154" t="s">
        <v>97</v>
      </c>
      <c r="B15" s="154" t="s">
        <v>98</v>
      </c>
      <c r="C15" s="154" t="s">
        <v>87</v>
      </c>
      <c r="D15" s="155" t="s">
        <v>89</v>
      </c>
      <c r="E15" s="155" t="s">
        <v>102</v>
      </c>
      <c r="F15" s="156">
        <f t="shared" si="0"/>
        <v>35910</v>
      </c>
      <c r="G15" s="157">
        <v>35910</v>
      </c>
      <c r="H15" s="157">
        <v>0</v>
      </c>
      <c r="I15" s="157"/>
      <c r="J15" s="160"/>
    </row>
    <row r="16" ht="20.1" customHeight="1" spans="1:10">
      <c r="A16" s="154" t="s">
        <v>103</v>
      </c>
      <c r="B16" s="154" t="s">
        <v>100</v>
      </c>
      <c r="C16" s="154" t="s">
        <v>88</v>
      </c>
      <c r="D16" s="155" t="s">
        <v>89</v>
      </c>
      <c r="E16" s="155" t="s">
        <v>104</v>
      </c>
      <c r="F16" s="156">
        <f t="shared" si="0"/>
        <v>425988.67</v>
      </c>
      <c r="G16" s="157">
        <v>425988.67</v>
      </c>
      <c r="H16" s="157">
        <v>0</v>
      </c>
      <c r="I16" s="157"/>
      <c r="J16" s="160"/>
    </row>
  </sheetData>
  <mergeCells count="10">
    <mergeCell ref="A2:J2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rintOptions horizontalCentered="1"/>
  <pageMargins left="0.39375" right="0.39375" top="0.7875" bottom="0.39375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showGridLines="0" showZeros="0" workbookViewId="0">
      <selection activeCell="A1" sqref="A1"/>
    </sheetView>
  </sheetViews>
  <sheetFormatPr defaultColWidth="12" defaultRowHeight="11.25" outlineLevelCol="7"/>
  <cols>
    <col min="1" max="1" width="31.5" customWidth="1"/>
    <col min="2" max="2" width="24.8333333333333" customWidth="1"/>
    <col min="3" max="3" width="31.5" customWidth="1"/>
    <col min="4" max="4" width="24.1666666666667" customWidth="1"/>
    <col min="5" max="8" width="19.8333333333333" customWidth="1"/>
  </cols>
  <sheetData>
    <row r="1" ht="15.75" customHeight="1" spans="1:8">
      <c r="A1" s="95"/>
      <c r="B1" s="95"/>
      <c r="C1" s="95"/>
      <c r="D1" s="95"/>
      <c r="E1" s="95"/>
      <c r="F1" s="95"/>
      <c r="G1" s="95"/>
      <c r="H1" s="21" t="s">
        <v>112</v>
      </c>
    </row>
    <row r="2" ht="20.25" customHeight="1" spans="1:8">
      <c r="A2" s="18" t="s">
        <v>113</v>
      </c>
      <c r="B2" s="18"/>
      <c r="C2" s="18"/>
      <c r="D2" s="18"/>
      <c r="E2" s="18"/>
      <c r="F2" s="18"/>
      <c r="G2" s="18"/>
      <c r="H2" s="18"/>
    </row>
    <row r="3" ht="20.25" customHeight="1" spans="1:8">
      <c r="A3" s="96" t="s">
        <v>5</v>
      </c>
      <c r="B3" s="97"/>
      <c r="C3" s="41"/>
      <c r="D3" s="41"/>
      <c r="E3" s="41"/>
      <c r="F3" s="41"/>
      <c r="G3" s="41"/>
      <c r="H3" s="21" t="s">
        <v>6</v>
      </c>
    </row>
    <row r="4" ht="20.25" customHeight="1" spans="1:8">
      <c r="A4" s="98" t="s">
        <v>7</v>
      </c>
      <c r="B4" s="99"/>
      <c r="C4" s="98" t="s">
        <v>8</v>
      </c>
      <c r="D4" s="100"/>
      <c r="E4" s="100"/>
      <c r="F4" s="100"/>
      <c r="G4" s="100"/>
      <c r="H4" s="99"/>
    </row>
    <row r="5" ht="34.5" customHeight="1" spans="1:8">
      <c r="A5" s="101" t="s">
        <v>9</v>
      </c>
      <c r="B5" s="102" t="s">
        <v>10</v>
      </c>
      <c r="C5" s="101" t="s">
        <v>9</v>
      </c>
      <c r="D5" s="102" t="s">
        <v>60</v>
      </c>
      <c r="E5" s="102" t="s">
        <v>114</v>
      </c>
      <c r="F5" s="103" t="s">
        <v>115</v>
      </c>
      <c r="G5" s="102" t="s">
        <v>116</v>
      </c>
      <c r="H5" s="104" t="s">
        <v>117</v>
      </c>
    </row>
    <row r="6" ht="20.25" customHeight="1" spans="1:8">
      <c r="A6" s="105" t="s">
        <v>118</v>
      </c>
      <c r="B6" s="106">
        <f>SUM(B7:B9)</f>
        <v>5571171.21</v>
      </c>
      <c r="C6" s="107" t="s">
        <v>119</v>
      </c>
      <c r="D6" s="108">
        <f>SUM(E6,F6,G6,H6)</f>
        <v>5571171.21</v>
      </c>
      <c r="E6" s="108">
        <f>SUM(E7:E34)</f>
        <v>5571171.21</v>
      </c>
      <c r="F6" s="108">
        <f>SUM(F7:F34)</f>
        <v>0</v>
      </c>
      <c r="G6" s="108">
        <f>SUM(G7:G34)</f>
        <v>0</v>
      </c>
      <c r="H6" s="108">
        <f>SUM(H7:H34)</f>
        <v>0</v>
      </c>
    </row>
    <row r="7" ht="20.25" customHeight="1" spans="1:8">
      <c r="A7" s="105" t="s">
        <v>120</v>
      </c>
      <c r="B7" s="108">
        <v>5571171.21</v>
      </c>
      <c r="C7" s="107" t="s">
        <v>121</v>
      </c>
      <c r="D7" s="109">
        <f t="shared" ref="D7:D35" si="0">SUM(E7:H7)</f>
        <v>4316178.1</v>
      </c>
      <c r="E7" s="108">
        <v>4316178.1</v>
      </c>
      <c r="F7" s="108">
        <v>0</v>
      </c>
      <c r="G7" s="110">
        <v>0</v>
      </c>
      <c r="H7" s="108">
        <v>0</v>
      </c>
    </row>
    <row r="8" ht="20.25" customHeight="1" spans="1:8">
      <c r="A8" s="105" t="s">
        <v>122</v>
      </c>
      <c r="B8" s="111">
        <v>0</v>
      </c>
      <c r="C8" s="107" t="s">
        <v>123</v>
      </c>
      <c r="D8" s="109">
        <f t="shared" si="0"/>
        <v>0</v>
      </c>
      <c r="E8" s="111">
        <v>0</v>
      </c>
      <c r="F8" s="111">
        <v>0</v>
      </c>
      <c r="G8" s="110">
        <v>0</v>
      </c>
      <c r="H8" s="111">
        <v>0</v>
      </c>
    </row>
    <row r="9" ht="20.25" customHeight="1" spans="1:8">
      <c r="A9" s="105" t="s">
        <v>124</v>
      </c>
      <c r="B9" s="112">
        <v>0</v>
      </c>
      <c r="C9" s="107" t="s">
        <v>125</v>
      </c>
      <c r="D9" s="109">
        <f t="shared" si="0"/>
        <v>0</v>
      </c>
      <c r="E9" s="111">
        <v>0</v>
      </c>
      <c r="F9" s="111">
        <v>0</v>
      </c>
      <c r="G9" s="110">
        <v>0</v>
      </c>
      <c r="H9" s="111">
        <v>0</v>
      </c>
    </row>
    <row r="10" ht="20.25" customHeight="1" spans="1:8">
      <c r="A10" s="105" t="s">
        <v>126</v>
      </c>
      <c r="B10" s="113">
        <f>SUM(B11:B14)</f>
        <v>0</v>
      </c>
      <c r="C10" s="107" t="s">
        <v>127</v>
      </c>
      <c r="D10" s="109">
        <f t="shared" si="0"/>
        <v>0</v>
      </c>
      <c r="E10" s="111">
        <v>0</v>
      </c>
      <c r="F10" s="111">
        <v>0</v>
      </c>
      <c r="G10" s="110">
        <v>0</v>
      </c>
      <c r="H10" s="111">
        <v>0</v>
      </c>
    </row>
    <row r="11" ht="20.25" customHeight="1" spans="1:8">
      <c r="A11" s="105" t="s">
        <v>120</v>
      </c>
      <c r="B11" s="111">
        <v>0</v>
      </c>
      <c r="C11" s="107" t="s">
        <v>128</v>
      </c>
      <c r="D11" s="109">
        <f t="shared" si="0"/>
        <v>0</v>
      </c>
      <c r="E11" s="111">
        <v>0</v>
      </c>
      <c r="F11" s="111">
        <v>0</v>
      </c>
      <c r="G11" s="110">
        <v>0</v>
      </c>
      <c r="H11" s="111">
        <v>0</v>
      </c>
    </row>
    <row r="12" ht="20.25" customHeight="1" spans="1:8">
      <c r="A12" s="105" t="s">
        <v>122</v>
      </c>
      <c r="B12" s="111">
        <v>0</v>
      </c>
      <c r="C12" s="107" t="s">
        <v>129</v>
      </c>
      <c r="D12" s="109">
        <f t="shared" si="0"/>
        <v>0</v>
      </c>
      <c r="E12" s="111">
        <v>0</v>
      </c>
      <c r="F12" s="111">
        <v>0</v>
      </c>
      <c r="G12" s="110">
        <v>0</v>
      </c>
      <c r="H12" s="111">
        <v>0</v>
      </c>
    </row>
    <row r="13" ht="20.25" customHeight="1" spans="1:8">
      <c r="A13" s="105" t="s">
        <v>124</v>
      </c>
      <c r="B13" s="111">
        <v>0</v>
      </c>
      <c r="C13" s="107" t="s">
        <v>130</v>
      </c>
      <c r="D13" s="109">
        <f t="shared" si="0"/>
        <v>0</v>
      </c>
      <c r="E13" s="111">
        <v>0</v>
      </c>
      <c r="F13" s="111">
        <v>0</v>
      </c>
      <c r="G13" s="110">
        <v>0</v>
      </c>
      <c r="H13" s="111">
        <v>0</v>
      </c>
    </row>
    <row r="14" ht="20.25" customHeight="1" spans="1:8">
      <c r="A14" s="105" t="s">
        <v>131</v>
      </c>
      <c r="B14" s="112"/>
      <c r="C14" s="107" t="s">
        <v>132</v>
      </c>
      <c r="D14" s="109">
        <f t="shared" si="0"/>
        <v>538883.77</v>
      </c>
      <c r="E14" s="111">
        <v>538883.77</v>
      </c>
      <c r="F14" s="111">
        <v>0</v>
      </c>
      <c r="G14" s="110">
        <v>0</v>
      </c>
      <c r="H14" s="111">
        <v>0</v>
      </c>
    </row>
    <row r="15" ht="20.25" customHeight="1" spans="1:8">
      <c r="A15" s="114"/>
      <c r="B15" s="115"/>
      <c r="C15" s="107" t="s">
        <v>133</v>
      </c>
      <c r="D15" s="109">
        <f t="shared" si="0"/>
        <v>0</v>
      </c>
      <c r="E15" s="111">
        <v>0</v>
      </c>
      <c r="F15" s="111">
        <v>0</v>
      </c>
      <c r="G15" s="110">
        <v>0</v>
      </c>
      <c r="H15" s="111">
        <v>0</v>
      </c>
    </row>
    <row r="16" ht="20.25" customHeight="1" spans="1:8">
      <c r="A16" s="114"/>
      <c r="B16" s="112"/>
      <c r="C16" s="107" t="s">
        <v>134</v>
      </c>
      <c r="D16" s="109">
        <f t="shared" si="0"/>
        <v>290120.67</v>
      </c>
      <c r="E16" s="111">
        <v>290120.67</v>
      </c>
      <c r="F16" s="111">
        <v>0</v>
      </c>
      <c r="G16" s="110">
        <v>0</v>
      </c>
      <c r="H16" s="111">
        <v>0</v>
      </c>
    </row>
    <row r="17" ht="20.25" customHeight="1" spans="1:8">
      <c r="A17" s="114"/>
      <c r="B17" s="112"/>
      <c r="C17" s="107" t="s">
        <v>135</v>
      </c>
      <c r="D17" s="109">
        <f t="shared" si="0"/>
        <v>0</v>
      </c>
      <c r="E17" s="111">
        <v>0</v>
      </c>
      <c r="F17" s="111">
        <v>0</v>
      </c>
      <c r="G17" s="110">
        <v>0</v>
      </c>
      <c r="H17" s="111">
        <v>0</v>
      </c>
    </row>
    <row r="18" ht="20.25" customHeight="1" spans="1:8">
      <c r="A18" s="114"/>
      <c r="B18" s="112"/>
      <c r="C18" s="107" t="s">
        <v>136</v>
      </c>
      <c r="D18" s="109">
        <f t="shared" si="0"/>
        <v>0</v>
      </c>
      <c r="E18" s="111">
        <v>0</v>
      </c>
      <c r="F18" s="111">
        <v>0</v>
      </c>
      <c r="G18" s="110">
        <v>0</v>
      </c>
      <c r="H18" s="111">
        <v>0</v>
      </c>
    </row>
    <row r="19" ht="20.25" customHeight="1" spans="1:8">
      <c r="A19" s="114"/>
      <c r="B19" s="112"/>
      <c r="C19" s="107" t="s">
        <v>137</v>
      </c>
      <c r="D19" s="109">
        <f t="shared" si="0"/>
        <v>0</v>
      </c>
      <c r="E19" s="111">
        <v>0</v>
      </c>
      <c r="F19" s="111">
        <v>0</v>
      </c>
      <c r="G19" s="110">
        <v>0</v>
      </c>
      <c r="H19" s="111">
        <v>0</v>
      </c>
    </row>
    <row r="20" ht="20.25" customHeight="1" spans="1:8">
      <c r="A20" s="114"/>
      <c r="B20" s="112"/>
      <c r="C20" s="107" t="s">
        <v>138</v>
      </c>
      <c r="D20" s="109">
        <f t="shared" si="0"/>
        <v>0</v>
      </c>
      <c r="E20" s="111">
        <v>0</v>
      </c>
      <c r="F20" s="111">
        <v>0</v>
      </c>
      <c r="G20" s="110">
        <v>0</v>
      </c>
      <c r="H20" s="111">
        <v>0</v>
      </c>
    </row>
    <row r="21" ht="20.25" customHeight="1" spans="1:8">
      <c r="A21" s="114"/>
      <c r="B21" s="112"/>
      <c r="C21" s="107" t="s">
        <v>139</v>
      </c>
      <c r="D21" s="109">
        <f t="shared" si="0"/>
        <v>0</v>
      </c>
      <c r="E21" s="111">
        <v>0</v>
      </c>
      <c r="F21" s="111">
        <v>0</v>
      </c>
      <c r="G21" s="110">
        <v>0</v>
      </c>
      <c r="H21" s="111">
        <v>0</v>
      </c>
    </row>
    <row r="22" ht="20.25" customHeight="1" spans="1:8">
      <c r="A22" s="114"/>
      <c r="B22" s="112"/>
      <c r="C22" s="107" t="s">
        <v>140</v>
      </c>
      <c r="D22" s="109">
        <f t="shared" si="0"/>
        <v>0</v>
      </c>
      <c r="E22" s="111">
        <v>0</v>
      </c>
      <c r="F22" s="111">
        <v>0</v>
      </c>
      <c r="G22" s="110">
        <v>0</v>
      </c>
      <c r="H22" s="111">
        <v>0</v>
      </c>
    </row>
    <row r="23" ht="20.25" customHeight="1" spans="1:8">
      <c r="A23" s="114"/>
      <c r="B23" s="112"/>
      <c r="C23" s="107" t="s">
        <v>141</v>
      </c>
      <c r="D23" s="109">
        <f t="shared" si="0"/>
        <v>0</v>
      </c>
      <c r="E23" s="111">
        <v>0</v>
      </c>
      <c r="F23" s="111">
        <v>0</v>
      </c>
      <c r="G23" s="110">
        <v>0</v>
      </c>
      <c r="H23" s="111">
        <v>0</v>
      </c>
    </row>
    <row r="24" ht="20.25" customHeight="1" spans="1:8">
      <c r="A24" s="114"/>
      <c r="B24" s="112"/>
      <c r="C24" s="107" t="s">
        <v>142</v>
      </c>
      <c r="D24" s="109">
        <f t="shared" si="0"/>
        <v>0</v>
      </c>
      <c r="E24" s="111">
        <v>0</v>
      </c>
      <c r="F24" s="111">
        <v>0</v>
      </c>
      <c r="G24" s="110">
        <v>0</v>
      </c>
      <c r="H24" s="111">
        <v>0</v>
      </c>
    </row>
    <row r="25" ht="20.25" customHeight="1" spans="1:8">
      <c r="A25" s="114"/>
      <c r="B25" s="112"/>
      <c r="C25" s="107" t="s">
        <v>143</v>
      </c>
      <c r="D25" s="109">
        <f t="shared" si="0"/>
        <v>0</v>
      </c>
      <c r="E25" s="111">
        <v>0</v>
      </c>
      <c r="F25" s="111">
        <v>0</v>
      </c>
      <c r="G25" s="110">
        <v>0</v>
      </c>
      <c r="H25" s="111">
        <v>0</v>
      </c>
    </row>
    <row r="26" ht="20.25" customHeight="1" spans="1:8">
      <c r="A26" s="105"/>
      <c r="B26" s="112"/>
      <c r="C26" s="107" t="s">
        <v>144</v>
      </c>
      <c r="D26" s="109">
        <f t="shared" si="0"/>
        <v>425988.67</v>
      </c>
      <c r="E26" s="111">
        <v>425988.67</v>
      </c>
      <c r="F26" s="111">
        <v>0</v>
      </c>
      <c r="G26" s="110">
        <v>0</v>
      </c>
      <c r="H26" s="111">
        <v>0</v>
      </c>
    </row>
    <row r="27" ht="20.25" customHeight="1" spans="1:8">
      <c r="A27" s="105"/>
      <c r="B27" s="112"/>
      <c r="C27" s="107" t="s">
        <v>145</v>
      </c>
      <c r="D27" s="109">
        <f t="shared" si="0"/>
        <v>0</v>
      </c>
      <c r="E27" s="111">
        <v>0</v>
      </c>
      <c r="F27" s="111">
        <v>0</v>
      </c>
      <c r="G27" s="110">
        <v>0</v>
      </c>
      <c r="H27" s="111">
        <v>0</v>
      </c>
    </row>
    <row r="28" ht="20.25" customHeight="1" spans="1:8">
      <c r="A28" s="105"/>
      <c r="B28" s="112"/>
      <c r="C28" s="107" t="s">
        <v>146</v>
      </c>
      <c r="D28" s="109">
        <f t="shared" si="0"/>
        <v>0</v>
      </c>
      <c r="E28" s="111">
        <v>0</v>
      </c>
      <c r="F28" s="111">
        <v>0</v>
      </c>
      <c r="G28" s="110">
        <v>0</v>
      </c>
      <c r="H28" s="111">
        <v>0</v>
      </c>
    </row>
    <row r="29" ht="20.25" customHeight="1" spans="1:8">
      <c r="A29" s="105"/>
      <c r="B29" s="112"/>
      <c r="C29" s="107" t="s">
        <v>147</v>
      </c>
      <c r="D29" s="109">
        <f t="shared" si="0"/>
        <v>0</v>
      </c>
      <c r="E29" s="111">
        <v>0</v>
      </c>
      <c r="F29" s="111">
        <v>0</v>
      </c>
      <c r="G29" s="110">
        <v>0</v>
      </c>
      <c r="H29" s="111">
        <v>0</v>
      </c>
    </row>
    <row r="30" ht="20.25" customHeight="1" spans="1:8">
      <c r="A30" s="105"/>
      <c r="B30" s="112"/>
      <c r="C30" s="107" t="s">
        <v>148</v>
      </c>
      <c r="D30" s="109">
        <f t="shared" si="0"/>
        <v>0</v>
      </c>
      <c r="E30" s="111">
        <v>0</v>
      </c>
      <c r="F30" s="111">
        <v>0</v>
      </c>
      <c r="G30" s="110">
        <v>0</v>
      </c>
      <c r="H30" s="111">
        <v>0</v>
      </c>
    </row>
    <row r="31" ht="20.25" customHeight="1" spans="1:8">
      <c r="A31" s="105"/>
      <c r="B31" s="112"/>
      <c r="C31" s="107" t="s">
        <v>149</v>
      </c>
      <c r="D31" s="109">
        <f t="shared" si="0"/>
        <v>0</v>
      </c>
      <c r="E31" s="111">
        <v>0</v>
      </c>
      <c r="F31" s="111">
        <v>0</v>
      </c>
      <c r="G31" s="110">
        <v>0</v>
      </c>
      <c r="H31" s="111">
        <v>0</v>
      </c>
    </row>
    <row r="32" ht="20.25" customHeight="1" spans="1:8">
      <c r="A32" s="105"/>
      <c r="B32" s="112"/>
      <c r="C32" s="107" t="s">
        <v>150</v>
      </c>
      <c r="D32" s="109">
        <f t="shared" si="0"/>
        <v>0</v>
      </c>
      <c r="E32" s="111">
        <v>0</v>
      </c>
      <c r="F32" s="111">
        <v>0</v>
      </c>
      <c r="G32" s="110">
        <v>0</v>
      </c>
      <c r="H32" s="111">
        <v>0</v>
      </c>
    </row>
    <row r="33" ht="20.25" customHeight="1" spans="1:8">
      <c r="A33" s="105"/>
      <c r="B33" s="112"/>
      <c r="C33" s="107" t="s">
        <v>151</v>
      </c>
      <c r="D33" s="109">
        <f t="shared" si="0"/>
        <v>0</v>
      </c>
      <c r="E33" s="111">
        <v>0</v>
      </c>
      <c r="F33" s="111">
        <v>0</v>
      </c>
      <c r="G33" s="110">
        <v>0</v>
      </c>
      <c r="H33" s="111">
        <v>0</v>
      </c>
    </row>
    <row r="34" ht="20.25" customHeight="1" spans="1:8">
      <c r="A34" s="105"/>
      <c r="B34" s="112"/>
      <c r="C34" s="107" t="s">
        <v>152</v>
      </c>
      <c r="D34" s="109">
        <f t="shared" si="0"/>
        <v>0</v>
      </c>
      <c r="E34" s="116">
        <v>0</v>
      </c>
      <c r="F34" s="116">
        <v>0</v>
      </c>
      <c r="G34" s="117">
        <v>0</v>
      </c>
      <c r="H34" s="116">
        <v>0</v>
      </c>
    </row>
    <row r="35" ht="20.25" customHeight="1" spans="1:8">
      <c r="A35" s="118"/>
      <c r="B35" s="119"/>
      <c r="C35" s="107" t="s">
        <v>153</v>
      </c>
      <c r="D35" s="109">
        <f t="shared" si="0"/>
        <v>0</v>
      </c>
      <c r="E35" s="120">
        <v>0</v>
      </c>
      <c r="F35" s="120">
        <v>0</v>
      </c>
      <c r="G35" s="121">
        <v>0</v>
      </c>
      <c r="H35" s="122">
        <v>0</v>
      </c>
    </row>
    <row r="36" ht="20.25" customHeight="1" spans="1:8">
      <c r="A36" s="118"/>
      <c r="B36" s="119"/>
      <c r="C36" s="107" t="s">
        <v>154</v>
      </c>
      <c r="D36" s="123"/>
      <c r="E36" s="120">
        <v>0</v>
      </c>
      <c r="F36" s="120">
        <v>0</v>
      </c>
      <c r="G36" s="124">
        <v>0</v>
      </c>
      <c r="H36" s="125">
        <v>0</v>
      </c>
    </row>
    <row r="37" ht="20.25" customHeight="1" spans="1:8">
      <c r="A37" s="118"/>
      <c r="B37" s="119"/>
      <c r="C37" s="107"/>
      <c r="D37" s="123"/>
      <c r="E37" s="109"/>
      <c r="F37" s="109" t="s">
        <v>20</v>
      </c>
      <c r="G37" s="126"/>
      <c r="H37" s="126"/>
    </row>
    <row r="38" ht="20.25" customHeight="1" spans="1:8">
      <c r="A38" s="105"/>
      <c r="B38" s="112"/>
      <c r="C38" s="127" t="s">
        <v>155</v>
      </c>
      <c r="D38" s="109">
        <f>SUM(E38:H38)</f>
        <v>0</v>
      </c>
      <c r="E38" s="115"/>
      <c r="F38" s="115"/>
      <c r="G38" s="128" t="s">
        <v>20</v>
      </c>
      <c r="H38" s="129"/>
    </row>
    <row r="39" ht="20.25" customHeight="1" spans="1:8">
      <c r="A39" s="105"/>
      <c r="B39" s="130"/>
      <c r="C39" s="127"/>
      <c r="D39" s="109"/>
      <c r="E39" s="131"/>
      <c r="F39" s="131"/>
      <c r="G39" s="132" t="s">
        <v>20</v>
      </c>
      <c r="H39" s="133"/>
    </row>
    <row r="40" ht="20.25" customHeight="1" spans="1:8">
      <c r="A40" s="118" t="s">
        <v>55</v>
      </c>
      <c r="B40" s="134">
        <f>SUM(B6,B10)</f>
        <v>5571171.21</v>
      </c>
      <c r="C40" s="135" t="s">
        <v>56</v>
      </c>
      <c r="D40" s="109">
        <f>SUM(E40:H40)</f>
        <v>5571171.21</v>
      </c>
      <c r="E40" s="136">
        <f>SUM(E7:E38)</f>
        <v>5571171.21</v>
      </c>
      <c r="F40" s="136">
        <f>SUM(F7:F38)</f>
        <v>0</v>
      </c>
      <c r="G40" s="136">
        <f>SUM(G7:G38)</f>
        <v>0</v>
      </c>
      <c r="H40" s="137">
        <f>SUM(H7:H38)</f>
        <v>0</v>
      </c>
    </row>
    <row r="41" ht="20.25" customHeight="1" spans="1:8">
      <c r="A41" s="138"/>
      <c r="B41" s="139"/>
      <c r="C41" s="140"/>
      <c r="D41" s="140"/>
      <c r="E41" s="140"/>
      <c r="F41" s="140"/>
      <c r="G41" s="140" t="s">
        <v>20</v>
      </c>
      <c r="H41" s="95"/>
    </row>
  </sheetData>
  <mergeCells count="3">
    <mergeCell ref="A2:H2"/>
    <mergeCell ref="A4:B4"/>
    <mergeCell ref="C4:H4"/>
  </mergeCells>
  <printOptions horizontalCentered="1"/>
  <pageMargins left="0.39375" right="0.39375" top="0.7875" bottom="0.39375" header="0" footer="0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25"/>
  <sheetViews>
    <sheetView showGridLines="0" showZeros="0" workbookViewId="0">
      <selection activeCell="A1" sqref="A1"/>
    </sheetView>
  </sheetViews>
  <sheetFormatPr defaultColWidth="12" defaultRowHeight="11.25"/>
  <cols>
    <col min="1" max="1" width="4.83333333333333" customWidth="1"/>
    <col min="2" max="2" width="8.66666666666667" customWidth="1"/>
    <col min="3" max="3" width="9.16666666666667" customWidth="1"/>
    <col min="4" max="4" width="38" customWidth="1"/>
    <col min="5" max="5" width="13.1666666666667" customWidth="1"/>
    <col min="6" max="15" width="11.1666666666667" customWidth="1"/>
    <col min="16" max="23" width="9.5" customWidth="1"/>
    <col min="24" max="35" width="9.83333333333333" customWidth="1"/>
  </cols>
  <sheetData>
    <row r="1" ht="20.1" customHeight="1" spans="1:3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7" t="s">
        <v>156</v>
      </c>
    </row>
    <row r="2" s="88" customFormat="1" ht="20.1" customHeight="1" spans="1:35">
      <c r="A2" s="18" t="s">
        <v>157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ht="20.1" customHeight="1" spans="1:35">
      <c r="A3" s="61" t="s">
        <v>5</v>
      </c>
      <c r="B3" s="19"/>
      <c r="C3" s="19"/>
      <c r="D3" s="19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17" t="s">
        <v>6</v>
      </c>
    </row>
    <row r="4" ht="20.1" customHeight="1" spans="1:35">
      <c r="A4" s="22" t="s">
        <v>59</v>
      </c>
      <c r="B4" s="23"/>
      <c r="C4" s="89"/>
      <c r="D4" s="24"/>
      <c r="E4" s="90" t="s">
        <v>158</v>
      </c>
      <c r="F4" s="91" t="s">
        <v>159</v>
      </c>
      <c r="G4" s="92"/>
      <c r="H4" s="92"/>
      <c r="I4" s="92"/>
      <c r="J4" s="92"/>
      <c r="K4" s="92"/>
      <c r="L4" s="92"/>
      <c r="M4" s="92"/>
      <c r="N4" s="92"/>
      <c r="O4" s="94"/>
      <c r="P4" s="91" t="s">
        <v>160</v>
      </c>
      <c r="Q4" s="92"/>
      <c r="R4" s="92"/>
      <c r="S4" s="92"/>
      <c r="T4" s="92"/>
      <c r="U4" s="92"/>
      <c r="V4" s="92"/>
      <c r="W4" s="92"/>
      <c r="X4" s="92"/>
      <c r="Y4" s="94"/>
      <c r="Z4" s="91" t="s">
        <v>161</v>
      </c>
      <c r="AA4" s="92"/>
      <c r="AB4" s="92"/>
      <c r="AC4" s="92"/>
      <c r="AD4" s="92"/>
      <c r="AE4" s="92"/>
      <c r="AF4" s="92"/>
      <c r="AG4" s="92"/>
      <c r="AH4" s="92"/>
      <c r="AI4" s="94"/>
    </row>
    <row r="5" ht="21" customHeight="1" spans="1:35">
      <c r="A5" s="22" t="s">
        <v>68</v>
      </c>
      <c r="B5" s="23"/>
      <c r="C5" s="79" t="s">
        <v>69</v>
      </c>
      <c r="D5" s="70" t="s">
        <v>70</v>
      </c>
      <c r="E5" s="45"/>
      <c r="F5" s="79" t="s">
        <v>60</v>
      </c>
      <c r="G5" s="79" t="s">
        <v>162</v>
      </c>
      <c r="H5" s="79"/>
      <c r="I5" s="79"/>
      <c r="J5" s="79" t="s">
        <v>163</v>
      </c>
      <c r="K5" s="79"/>
      <c r="L5" s="79"/>
      <c r="M5" s="79" t="s">
        <v>164</v>
      </c>
      <c r="N5" s="79"/>
      <c r="O5" s="79"/>
      <c r="P5" s="79" t="s">
        <v>60</v>
      </c>
      <c r="Q5" s="79" t="s">
        <v>162</v>
      </c>
      <c r="R5" s="79"/>
      <c r="S5" s="79"/>
      <c r="T5" s="79" t="s">
        <v>163</v>
      </c>
      <c r="U5" s="79"/>
      <c r="V5" s="79"/>
      <c r="W5" s="79" t="s">
        <v>164</v>
      </c>
      <c r="X5" s="79"/>
      <c r="Y5" s="79"/>
      <c r="Z5" s="79" t="s">
        <v>60</v>
      </c>
      <c r="AA5" s="79" t="s">
        <v>162</v>
      </c>
      <c r="AB5" s="79"/>
      <c r="AC5" s="79"/>
      <c r="AD5" s="79" t="s">
        <v>163</v>
      </c>
      <c r="AE5" s="79"/>
      <c r="AF5" s="79"/>
      <c r="AG5" s="79" t="s">
        <v>164</v>
      </c>
      <c r="AH5" s="79"/>
      <c r="AI5" s="79"/>
    </row>
    <row r="6" ht="30.75" customHeight="1" spans="1:35">
      <c r="A6" s="31" t="s">
        <v>81</v>
      </c>
      <c r="B6" s="93" t="s">
        <v>82</v>
      </c>
      <c r="C6" s="79"/>
      <c r="D6" s="73"/>
      <c r="E6" s="34"/>
      <c r="F6" s="79"/>
      <c r="G6" s="79" t="s">
        <v>76</v>
      </c>
      <c r="H6" s="79" t="s">
        <v>107</v>
      </c>
      <c r="I6" s="79" t="s">
        <v>108</v>
      </c>
      <c r="J6" s="79" t="s">
        <v>76</v>
      </c>
      <c r="K6" s="79" t="s">
        <v>107</v>
      </c>
      <c r="L6" s="79" t="s">
        <v>108</v>
      </c>
      <c r="M6" s="79" t="s">
        <v>76</v>
      </c>
      <c r="N6" s="79" t="s">
        <v>107</v>
      </c>
      <c r="O6" s="79" t="s">
        <v>108</v>
      </c>
      <c r="P6" s="79"/>
      <c r="Q6" s="79" t="s">
        <v>76</v>
      </c>
      <c r="R6" s="79" t="s">
        <v>107</v>
      </c>
      <c r="S6" s="79" t="s">
        <v>108</v>
      </c>
      <c r="T6" s="79" t="s">
        <v>76</v>
      </c>
      <c r="U6" s="79" t="s">
        <v>107</v>
      </c>
      <c r="V6" s="79" t="s">
        <v>108</v>
      </c>
      <c r="W6" s="79" t="s">
        <v>76</v>
      </c>
      <c r="X6" s="79" t="s">
        <v>107</v>
      </c>
      <c r="Y6" s="79" t="s">
        <v>108</v>
      </c>
      <c r="Z6" s="79"/>
      <c r="AA6" s="79" t="s">
        <v>76</v>
      </c>
      <c r="AB6" s="79" t="s">
        <v>107</v>
      </c>
      <c r="AC6" s="79" t="s">
        <v>108</v>
      </c>
      <c r="AD6" s="79" t="s">
        <v>76</v>
      </c>
      <c r="AE6" s="79" t="s">
        <v>107</v>
      </c>
      <c r="AF6" s="79" t="s">
        <v>108</v>
      </c>
      <c r="AG6" s="79" t="s">
        <v>76</v>
      </c>
      <c r="AH6" s="79" t="s">
        <v>107</v>
      </c>
      <c r="AI6" s="79" t="s">
        <v>108</v>
      </c>
    </row>
    <row r="7" ht="20.1" customHeight="1" spans="1:35">
      <c r="A7" s="83" t="s">
        <v>20</v>
      </c>
      <c r="B7" s="83" t="s">
        <v>20</v>
      </c>
      <c r="C7" s="83" t="s">
        <v>20</v>
      </c>
      <c r="D7" s="83" t="s">
        <v>60</v>
      </c>
      <c r="E7" s="67">
        <f t="shared" ref="E7:E25" si="0">SUM(F7,P7,Z7)</f>
        <v>5571171.21</v>
      </c>
      <c r="F7" s="67">
        <f t="shared" ref="F7:F25" si="1">SUM(G7,J7,M7)</f>
        <v>5571171.21</v>
      </c>
      <c r="G7" s="67">
        <f t="shared" ref="G7:G25" si="2">SUM(H7,I7)</f>
        <v>5571171.21</v>
      </c>
      <c r="H7" s="67">
        <v>5571171.21</v>
      </c>
      <c r="I7" s="67">
        <v>0</v>
      </c>
      <c r="J7" s="67">
        <f t="shared" ref="J7:J25" si="3">SUM(K7,L7)</f>
        <v>0</v>
      </c>
      <c r="K7" s="67">
        <v>0</v>
      </c>
      <c r="L7" s="67">
        <v>0</v>
      </c>
      <c r="M7" s="67">
        <f t="shared" ref="M7:M25" si="4">SUM(N7,O7)</f>
        <v>0</v>
      </c>
      <c r="N7" s="67">
        <v>0</v>
      </c>
      <c r="O7" s="67">
        <v>0</v>
      </c>
      <c r="P7" s="67">
        <f t="shared" ref="P7:P25" si="5">SUM(Q7,T7,W7)</f>
        <v>0</v>
      </c>
      <c r="Q7" s="67">
        <f t="shared" ref="Q7:Q25" si="6">SUM(R7,S7)</f>
        <v>0</v>
      </c>
      <c r="R7" s="67">
        <v>0</v>
      </c>
      <c r="S7" s="67">
        <v>0</v>
      </c>
      <c r="T7" s="67">
        <f t="shared" ref="T7:T25" si="7">SUM(U7,V7)</f>
        <v>0</v>
      </c>
      <c r="U7" s="67">
        <v>0</v>
      </c>
      <c r="V7" s="67">
        <v>0</v>
      </c>
      <c r="W7" s="67">
        <f t="shared" ref="W7:W25" si="8">SUM(X7,Y7)</f>
        <v>0</v>
      </c>
      <c r="X7" s="67" t="s">
        <v>20</v>
      </c>
      <c r="Y7" s="67" t="s">
        <v>20</v>
      </c>
      <c r="Z7" s="67">
        <f t="shared" ref="Z7:Z25" si="9">SUM(AA7,AD7,AG7)</f>
        <v>0</v>
      </c>
      <c r="AA7" s="67">
        <f t="shared" ref="AA7:AA25" si="10">SUM(AB7,AC7)</f>
        <v>0</v>
      </c>
      <c r="AB7" s="67">
        <v>0</v>
      </c>
      <c r="AC7" s="67">
        <v>0</v>
      </c>
      <c r="AD7" s="67">
        <f t="shared" ref="AD7:AD25" si="11">SUM(AE7,AF7)</f>
        <v>0</v>
      </c>
      <c r="AE7" s="67">
        <v>0</v>
      </c>
      <c r="AF7" s="67">
        <v>0</v>
      </c>
      <c r="AG7" s="67">
        <f t="shared" ref="AG7:AG25" si="12">SUM(AH7,AI7)</f>
        <v>0</v>
      </c>
      <c r="AH7" s="67">
        <v>0</v>
      </c>
      <c r="AI7" s="67">
        <v>0</v>
      </c>
    </row>
    <row r="8" ht="20.1" customHeight="1" spans="1:35">
      <c r="A8" s="83" t="s">
        <v>20</v>
      </c>
      <c r="B8" s="83" t="s">
        <v>20</v>
      </c>
      <c r="C8" s="83" t="s">
        <v>165</v>
      </c>
      <c r="D8" s="83" t="s">
        <v>166</v>
      </c>
      <c r="E8" s="67">
        <f t="shared" si="0"/>
        <v>5571171.21</v>
      </c>
      <c r="F8" s="67">
        <f t="shared" si="1"/>
        <v>5571171.21</v>
      </c>
      <c r="G8" s="67">
        <f t="shared" si="2"/>
        <v>5571171.21</v>
      </c>
      <c r="H8" s="67">
        <v>5571171.21</v>
      </c>
      <c r="I8" s="67">
        <v>0</v>
      </c>
      <c r="J8" s="67">
        <f t="shared" si="3"/>
        <v>0</v>
      </c>
      <c r="K8" s="67">
        <v>0</v>
      </c>
      <c r="L8" s="67">
        <v>0</v>
      </c>
      <c r="M8" s="67">
        <f t="shared" si="4"/>
        <v>0</v>
      </c>
      <c r="N8" s="67">
        <v>0</v>
      </c>
      <c r="O8" s="67">
        <v>0</v>
      </c>
      <c r="P8" s="67">
        <f t="shared" si="5"/>
        <v>0</v>
      </c>
      <c r="Q8" s="67">
        <f t="shared" si="6"/>
        <v>0</v>
      </c>
      <c r="R8" s="67">
        <v>0</v>
      </c>
      <c r="S8" s="67">
        <v>0</v>
      </c>
      <c r="T8" s="67">
        <f t="shared" si="7"/>
        <v>0</v>
      </c>
      <c r="U8" s="67">
        <v>0</v>
      </c>
      <c r="V8" s="67">
        <v>0</v>
      </c>
      <c r="W8" s="67">
        <f t="shared" si="8"/>
        <v>0</v>
      </c>
      <c r="X8" s="67" t="s">
        <v>20</v>
      </c>
      <c r="Y8" s="67" t="s">
        <v>20</v>
      </c>
      <c r="Z8" s="67">
        <f t="shared" si="9"/>
        <v>0</v>
      </c>
      <c r="AA8" s="67">
        <f t="shared" si="10"/>
        <v>0</v>
      </c>
      <c r="AB8" s="67">
        <v>0</v>
      </c>
      <c r="AC8" s="67">
        <v>0</v>
      </c>
      <c r="AD8" s="67">
        <f t="shared" si="11"/>
        <v>0</v>
      </c>
      <c r="AE8" s="67">
        <v>0</v>
      </c>
      <c r="AF8" s="67">
        <v>0</v>
      </c>
      <c r="AG8" s="67">
        <f t="shared" si="12"/>
        <v>0</v>
      </c>
      <c r="AH8" s="67">
        <v>0</v>
      </c>
      <c r="AI8" s="67">
        <v>0</v>
      </c>
    </row>
    <row r="9" ht="20.1" customHeight="1" spans="1:35">
      <c r="A9" s="83" t="s">
        <v>167</v>
      </c>
      <c r="B9" s="83" t="s">
        <v>20</v>
      </c>
      <c r="C9" s="83" t="s">
        <v>20</v>
      </c>
      <c r="D9" s="83" t="s">
        <v>168</v>
      </c>
      <c r="E9" s="67">
        <f t="shared" si="0"/>
        <v>2394027</v>
      </c>
      <c r="F9" s="67">
        <f t="shared" si="1"/>
        <v>2394027</v>
      </c>
      <c r="G9" s="67">
        <f t="shared" si="2"/>
        <v>2394027</v>
      </c>
      <c r="H9" s="67">
        <v>2394027</v>
      </c>
      <c r="I9" s="67">
        <v>0</v>
      </c>
      <c r="J9" s="67">
        <f t="shared" si="3"/>
        <v>0</v>
      </c>
      <c r="K9" s="67">
        <v>0</v>
      </c>
      <c r="L9" s="67">
        <v>0</v>
      </c>
      <c r="M9" s="67">
        <f t="shared" si="4"/>
        <v>0</v>
      </c>
      <c r="N9" s="67">
        <v>0</v>
      </c>
      <c r="O9" s="67">
        <v>0</v>
      </c>
      <c r="P9" s="67">
        <f t="shared" si="5"/>
        <v>0</v>
      </c>
      <c r="Q9" s="67">
        <f t="shared" si="6"/>
        <v>0</v>
      </c>
      <c r="R9" s="67">
        <v>0</v>
      </c>
      <c r="S9" s="67">
        <v>0</v>
      </c>
      <c r="T9" s="67">
        <f t="shared" si="7"/>
        <v>0</v>
      </c>
      <c r="U9" s="67">
        <v>0</v>
      </c>
      <c r="V9" s="67">
        <v>0</v>
      </c>
      <c r="W9" s="67">
        <f t="shared" si="8"/>
        <v>0</v>
      </c>
      <c r="X9" s="67" t="s">
        <v>20</v>
      </c>
      <c r="Y9" s="67" t="s">
        <v>20</v>
      </c>
      <c r="Z9" s="67">
        <f t="shared" si="9"/>
        <v>0</v>
      </c>
      <c r="AA9" s="67">
        <f t="shared" si="10"/>
        <v>0</v>
      </c>
      <c r="AB9" s="67">
        <v>0</v>
      </c>
      <c r="AC9" s="67">
        <v>0</v>
      </c>
      <c r="AD9" s="67">
        <f t="shared" si="11"/>
        <v>0</v>
      </c>
      <c r="AE9" s="67">
        <v>0</v>
      </c>
      <c r="AF9" s="67">
        <v>0</v>
      </c>
      <c r="AG9" s="67">
        <f t="shared" si="12"/>
        <v>0</v>
      </c>
      <c r="AH9" s="67">
        <v>0</v>
      </c>
      <c r="AI9" s="67">
        <v>0</v>
      </c>
    </row>
    <row r="10" ht="20.1" customHeight="1" spans="1:35">
      <c r="A10" s="83" t="s">
        <v>169</v>
      </c>
      <c r="B10" s="83" t="s">
        <v>88</v>
      </c>
      <c r="C10" s="83" t="s">
        <v>170</v>
      </c>
      <c r="D10" s="83" t="s">
        <v>171</v>
      </c>
      <c r="E10" s="67">
        <f t="shared" si="0"/>
        <v>1752338</v>
      </c>
      <c r="F10" s="67">
        <f t="shared" si="1"/>
        <v>1752338</v>
      </c>
      <c r="G10" s="67">
        <f t="shared" si="2"/>
        <v>1752338</v>
      </c>
      <c r="H10" s="67">
        <v>1752338</v>
      </c>
      <c r="I10" s="67">
        <v>0</v>
      </c>
      <c r="J10" s="67">
        <f t="shared" si="3"/>
        <v>0</v>
      </c>
      <c r="K10" s="67">
        <v>0</v>
      </c>
      <c r="L10" s="67">
        <v>0</v>
      </c>
      <c r="M10" s="67">
        <f t="shared" si="4"/>
        <v>0</v>
      </c>
      <c r="N10" s="67">
        <v>0</v>
      </c>
      <c r="O10" s="67">
        <v>0</v>
      </c>
      <c r="P10" s="67">
        <f t="shared" si="5"/>
        <v>0</v>
      </c>
      <c r="Q10" s="67">
        <f t="shared" si="6"/>
        <v>0</v>
      </c>
      <c r="R10" s="67">
        <v>0</v>
      </c>
      <c r="S10" s="67">
        <v>0</v>
      </c>
      <c r="T10" s="67">
        <f t="shared" si="7"/>
        <v>0</v>
      </c>
      <c r="U10" s="67">
        <v>0</v>
      </c>
      <c r="V10" s="67">
        <v>0</v>
      </c>
      <c r="W10" s="67">
        <f t="shared" si="8"/>
        <v>0</v>
      </c>
      <c r="X10" s="67" t="s">
        <v>20</v>
      </c>
      <c r="Y10" s="67" t="s">
        <v>20</v>
      </c>
      <c r="Z10" s="67">
        <f t="shared" si="9"/>
        <v>0</v>
      </c>
      <c r="AA10" s="67">
        <f t="shared" si="10"/>
        <v>0</v>
      </c>
      <c r="AB10" s="67">
        <v>0</v>
      </c>
      <c r="AC10" s="67">
        <v>0</v>
      </c>
      <c r="AD10" s="67">
        <f t="shared" si="11"/>
        <v>0</v>
      </c>
      <c r="AE10" s="67">
        <v>0</v>
      </c>
      <c r="AF10" s="67">
        <v>0</v>
      </c>
      <c r="AG10" s="67">
        <f t="shared" si="12"/>
        <v>0</v>
      </c>
      <c r="AH10" s="67">
        <v>0</v>
      </c>
      <c r="AI10" s="67">
        <v>0</v>
      </c>
    </row>
    <row r="11" ht="20.1" customHeight="1" spans="1:35">
      <c r="A11" s="83" t="s">
        <v>169</v>
      </c>
      <c r="B11" s="83" t="s">
        <v>100</v>
      </c>
      <c r="C11" s="83" t="s">
        <v>170</v>
      </c>
      <c r="D11" s="83" t="s">
        <v>172</v>
      </c>
      <c r="E11" s="67">
        <f t="shared" si="0"/>
        <v>431408</v>
      </c>
      <c r="F11" s="67">
        <f t="shared" si="1"/>
        <v>431408</v>
      </c>
      <c r="G11" s="67">
        <f t="shared" si="2"/>
        <v>431408</v>
      </c>
      <c r="H11" s="67">
        <v>431408</v>
      </c>
      <c r="I11" s="67">
        <v>0</v>
      </c>
      <c r="J11" s="67">
        <f t="shared" si="3"/>
        <v>0</v>
      </c>
      <c r="K11" s="67">
        <v>0</v>
      </c>
      <c r="L11" s="67">
        <v>0</v>
      </c>
      <c r="M11" s="67">
        <f t="shared" si="4"/>
        <v>0</v>
      </c>
      <c r="N11" s="67">
        <v>0</v>
      </c>
      <c r="O11" s="67">
        <v>0</v>
      </c>
      <c r="P11" s="67">
        <f t="shared" si="5"/>
        <v>0</v>
      </c>
      <c r="Q11" s="67">
        <f t="shared" si="6"/>
        <v>0</v>
      </c>
      <c r="R11" s="67">
        <v>0</v>
      </c>
      <c r="S11" s="67">
        <v>0</v>
      </c>
      <c r="T11" s="67">
        <f t="shared" si="7"/>
        <v>0</v>
      </c>
      <c r="U11" s="67">
        <v>0</v>
      </c>
      <c r="V11" s="67">
        <v>0</v>
      </c>
      <c r="W11" s="67">
        <f t="shared" si="8"/>
        <v>0</v>
      </c>
      <c r="X11" s="67" t="s">
        <v>20</v>
      </c>
      <c r="Y11" s="67" t="s">
        <v>20</v>
      </c>
      <c r="Z11" s="67">
        <f t="shared" si="9"/>
        <v>0</v>
      </c>
      <c r="AA11" s="67">
        <f t="shared" si="10"/>
        <v>0</v>
      </c>
      <c r="AB11" s="67">
        <v>0</v>
      </c>
      <c r="AC11" s="67">
        <v>0</v>
      </c>
      <c r="AD11" s="67">
        <f t="shared" si="11"/>
        <v>0</v>
      </c>
      <c r="AE11" s="67">
        <v>0</v>
      </c>
      <c r="AF11" s="67">
        <v>0</v>
      </c>
      <c r="AG11" s="67">
        <f t="shared" si="12"/>
        <v>0</v>
      </c>
      <c r="AH11" s="67">
        <v>0</v>
      </c>
      <c r="AI11" s="67">
        <v>0</v>
      </c>
    </row>
    <row r="12" ht="20.1" customHeight="1" spans="1:35">
      <c r="A12" s="83" t="s">
        <v>169</v>
      </c>
      <c r="B12" s="83" t="s">
        <v>87</v>
      </c>
      <c r="C12" s="83" t="s">
        <v>170</v>
      </c>
      <c r="D12" s="83" t="s">
        <v>173</v>
      </c>
      <c r="E12" s="67">
        <f t="shared" si="0"/>
        <v>210281</v>
      </c>
      <c r="F12" s="67">
        <f t="shared" si="1"/>
        <v>210281</v>
      </c>
      <c r="G12" s="67">
        <f t="shared" si="2"/>
        <v>210281</v>
      </c>
      <c r="H12" s="67">
        <v>210281</v>
      </c>
      <c r="I12" s="67">
        <v>0</v>
      </c>
      <c r="J12" s="67">
        <f t="shared" si="3"/>
        <v>0</v>
      </c>
      <c r="K12" s="67">
        <v>0</v>
      </c>
      <c r="L12" s="67">
        <v>0</v>
      </c>
      <c r="M12" s="67">
        <f t="shared" si="4"/>
        <v>0</v>
      </c>
      <c r="N12" s="67">
        <v>0</v>
      </c>
      <c r="O12" s="67">
        <v>0</v>
      </c>
      <c r="P12" s="67">
        <f t="shared" si="5"/>
        <v>0</v>
      </c>
      <c r="Q12" s="67">
        <f t="shared" si="6"/>
        <v>0</v>
      </c>
      <c r="R12" s="67">
        <v>0</v>
      </c>
      <c r="S12" s="67">
        <v>0</v>
      </c>
      <c r="T12" s="67">
        <f t="shared" si="7"/>
        <v>0</v>
      </c>
      <c r="U12" s="67">
        <v>0</v>
      </c>
      <c r="V12" s="67">
        <v>0</v>
      </c>
      <c r="W12" s="67">
        <f t="shared" si="8"/>
        <v>0</v>
      </c>
      <c r="X12" s="67" t="s">
        <v>20</v>
      </c>
      <c r="Y12" s="67" t="s">
        <v>20</v>
      </c>
      <c r="Z12" s="67">
        <f t="shared" si="9"/>
        <v>0</v>
      </c>
      <c r="AA12" s="67">
        <f t="shared" si="10"/>
        <v>0</v>
      </c>
      <c r="AB12" s="67">
        <v>0</v>
      </c>
      <c r="AC12" s="67">
        <v>0</v>
      </c>
      <c r="AD12" s="67">
        <f t="shared" si="11"/>
        <v>0</v>
      </c>
      <c r="AE12" s="67">
        <v>0</v>
      </c>
      <c r="AF12" s="67">
        <v>0</v>
      </c>
      <c r="AG12" s="67">
        <f t="shared" si="12"/>
        <v>0</v>
      </c>
      <c r="AH12" s="67">
        <v>0</v>
      </c>
      <c r="AI12" s="67">
        <v>0</v>
      </c>
    </row>
    <row r="13" ht="20.1" customHeight="1" spans="1:35">
      <c r="A13" s="83" t="s">
        <v>174</v>
      </c>
      <c r="B13" s="83" t="s">
        <v>20</v>
      </c>
      <c r="C13" s="83" t="s">
        <v>20</v>
      </c>
      <c r="D13" s="83" t="s">
        <v>175</v>
      </c>
      <c r="E13" s="67">
        <f t="shared" si="0"/>
        <v>673023.02</v>
      </c>
      <c r="F13" s="67">
        <f t="shared" si="1"/>
        <v>673023.02</v>
      </c>
      <c r="G13" s="67">
        <f t="shared" si="2"/>
        <v>673023.02</v>
      </c>
      <c r="H13" s="67">
        <v>673023.02</v>
      </c>
      <c r="I13" s="67">
        <v>0</v>
      </c>
      <c r="J13" s="67">
        <f t="shared" si="3"/>
        <v>0</v>
      </c>
      <c r="K13" s="67">
        <v>0</v>
      </c>
      <c r="L13" s="67">
        <v>0</v>
      </c>
      <c r="M13" s="67">
        <f t="shared" si="4"/>
        <v>0</v>
      </c>
      <c r="N13" s="67">
        <v>0</v>
      </c>
      <c r="O13" s="67">
        <v>0</v>
      </c>
      <c r="P13" s="67">
        <f t="shared" si="5"/>
        <v>0</v>
      </c>
      <c r="Q13" s="67">
        <f t="shared" si="6"/>
        <v>0</v>
      </c>
      <c r="R13" s="67">
        <v>0</v>
      </c>
      <c r="S13" s="67">
        <v>0</v>
      </c>
      <c r="T13" s="67">
        <f t="shared" si="7"/>
        <v>0</v>
      </c>
      <c r="U13" s="67">
        <v>0</v>
      </c>
      <c r="V13" s="67">
        <v>0</v>
      </c>
      <c r="W13" s="67">
        <f t="shared" si="8"/>
        <v>0</v>
      </c>
      <c r="X13" s="67" t="s">
        <v>20</v>
      </c>
      <c r="Y13" s="67" t="s">
        <v>20</v>
      </c>
      <c r="Z13" s="67">
        <f t="shared" si="9"/>
        <v>0</v>
      </c>
      <c r="AA13" s="67">
        <f t="shared" si="10"/>
        <v>0</v>
      </c>
      <c r="AB13" s="67">
        <v>0</v>
      </c>
      <c r="AC13" s="67">
        <v>0</v>
      </c>
      <c r="AD13" s="67">
        <f t="shared" si="11"/>
        <v>0</v>
      </c>
      <c r="AE13" s="67">
        <v>0</v>
      </c>
      <c r="AF13" s="67">
        <v>0</v>
      </c>
      <c r="AG13" s="67">
        <f t="shared" si="12"/>
        <v>0</v>
      </c>
      <c r="AH13" s="67">
        <v>0</v>
      </c>
      <c r="AI13" s="67">
        <v>0</v>
      </c>
    </row>
    <row r="14" ht="20.1" customHeight="1" spans="1:35">
      <c r="A14" s="83" t="s">
        <v>176</v>
      </c>
      <c r="B14" s="83" t="s">
        <v>88</v>
      </c>
      <c r="C14" s="83" t="s">
        <v>170</v>
      </c>
      <c r="D14" s="83" t="s">
        <v>177</v>
      </c>
      <c r="E14" s="67">
        <f t="shared" si="0"/>
        <v>364605.01</v>
      </c>
      <c r="F14" s="67">
        <f t="shared" si="1"/>
        <v>364605.01</v>
      </c>
      <c r="G14" s="67">
        <f t="shared" si="2"/>
        <v>364605.01</v>
      </c>
      <c r="H14" s="67">
        <v>364605.01</v>
      </c>
      <c r="I14" s="67">
        <v>0</v>
      </c>
      <c r="J14" s="67">
        <f t="shared" si="3"/>
        <v>0</v>
      </c>
      <c r="K14" s="67">
        <v>0</v>
      </c>
      <c r="L14" s="67">
        <v>0</v>
      </c>
      <c r="M14" s="67">
        <f t="shared" si="4"/>
        <v>0</v>
      </c>
      <c r="N14" s="67">
        <v>0</v>
      </c>
      <c r="O14" s="67">
        <v>0</v>
      </c>
      <c r="P14" s="67">
        <f t="shared" si="5"/>
        <v>0</v>
      </c>
      <c r="Q14" s="67">
        <f t="shared" si="6"/>
        <v>0</v>
      </c>
      <c r="R14" s="67">
        <v>0</v>
      </c>
      <c r="S14" s="67">
        <v>0</v>
      </c>
      <c r="T14" s="67">
        <f t="shared" si="7"/>
        <v>0</v>
      </c>
      <c r="U14" s="67">
        <v>0</v>
      </c>
      <c r="V14" s="67">
        <v>0</v>
      </c>
      <c r="W14" s="67">
        <f t="shared" si="8"/>
        <v>0</v>
      </c>
      <c r="X14" s="67" t="s">
        <v>20</v>
      </c>
      <c r="Y14" s="67" t="s">
        <v>20</v>
      </c>
      <c r="Z14" s="67">
        <f t="shared" si="9"/>
        <v>0</v>
      </c>
      <c r="AA14" s="67">
        <f t="shared" si="10"/>
        <v>0</v>
      </c>
      <c r="AB14" s="67">
        <v>0</v>
      </c>
      <c r="AC14" s="67">
        <v>0</v>
      </c>
      <c r="AD14" s="67">
        <f t="shared" si="11"/>
        <v>0</v>
      </c>
      <c r="AE14" s="67">
        <v>0</v>
      </c>
      <c r="AF14" s="67">
        <v>0</v>
      </c>
      <c r="AG14" s="67">
        <f t="shared" si="12"/>
        <v>0</v>
      </c>
      <c r="AH14" s="67">
        <v>0</v>
      </c>
      <c r="AI14" s="67">
        <v>0</v>
      </c>
    </row>
    <row r="15" ht="20.1" customHeight="1" spans="1:35">
      <c r="A15" s="83" t="s">
        <v>176</v>
      </c>
      <c r="B15" s="83" t="s">
        <v>100</v>
      </c>
      <c r="C15" s="83" t="s">
        <v>170</v>
      </c>
      <c r="D15" s="83" t="s">
        <v>178</v>
      </c>
      <c r="E15" s="67">
        <f t="shared" si="0"/>
        <v>15000</v>
      </c>
      <c r="F15" s="67">
        <f t="shared" si="1"/>
        <v>15000</v>
      </c>
      <c r="G15" s="67">
        <f t="shared" si="2"/>
        <v>15000</v>
      </c>
      <c r="H15" s="67">
        <v>15000</v>
      </c>
      <c r="I15" s="67">
        <v>0</v>
      </c>
      <c r="J15" s="67">
        <f t="shared" si="3"/>
        <v>0</v>
      </c>
      <c r="K15" s="67">
        <v>0</v>
      </c>
      <c r="L15" s="67">
        <v>0</v>
      </c>
      <c r="M15" s="67">
        <f t="shared" si="4"/>
        <v>0</v>
      </c>
      <c r="N15" s="67">
        <v>0</v>
      </c>
      <c r="O15" s="67">
        <v>0</v>
      </c>
      <c r="P15" s="67">
        <f t="shared" si="5"/>
        <v>0</v>
      </c>
      <c r="Q15" s="67">
        <f t="shared" si="6"/>
        <v>0</v>
      </c>
      <c r="R15" s="67">
        <v>0</v>
      </c>
      <c r="S15" s="67">
        <v>0</v>
      </c>
      <c r="T15" s="67">
        <f t="shared" si="7"/>
        <v>0</v>
      </c>
      <c r="U15" s="67">
        <v>0</v>
      </c>
      <c r="V15" s="67">
        <v>0</v>
      </c>
      <c r="W15" s="67">
        <f t="shared" si="8"/>
        <v>0</v>
      </c>
      <c r="X15" s="67" t="s">
        <v>20</v>
      </c>
      <c r="Y15" s="67" t="s">
        <v>20</v>
      </c>
      <c r="Z15" s="67">
        <f t="shared" si="9"/>
        <v>0</v>
      </c>
      <c r="AA15" s="67">
        <f t="shared" si="10"/>
        <v>0</v>
      </c>
      <c r="AB15" s="67">
        <v>0</v>
      </c>
      <c r="AC15" s="67">
        <v>0</v>
      </c>
      <c r="AD15" s="67">
        <f t="shared" si="11"/>
        <v>0</v>
      </c>
      <c r="AE15" s="67">
        <v>0</v>
      </c>
      <c r="AF15" s="67">
        <v>0</v>
      </c>
      <c r="AG15" s="67">
        <f t="shared" si="12"/>
        <v>0</v>
      </c>
      <c r="AH15" s="67">
        <v>0</v>
      </c>
      <c r="AI15" s="67">
        <v>0</v>
      </c>
    </row>
    <row r="16" ht="20.1" customHeight="1" spans="1:35">
      <c r="A16" s="83" t="s">
        <v>176</v>
      </c>
      <c r="B16" s="83" t="s">
        <v>87</v>
      </c>
      <c r="C16" s="83" t="s">
        <v>170</v>
      </c>
      <c r="D16" s="83" t="s">
        <v>179</v>
      </c>
      <c r="E16" s="67">
        <f t="shared" si="0"/>
        <v>15000</v>
      </c>
      <c r="F16" s="67">
        <f t="shared" si="1"/>
        <v>15000</v>
      </c>
      <c r="G16" s="67">
        <f t="shared" si="2"/>
        <v>15000</v>
      </c>
      <c r="H16" s="67">
        <v>15000</v>
      </c>
      <c r="I16" s="67">
        <v>0</v>
      </c>
      <c r="J16" s="67">
        <f t="shared" si="3"/>
        <v>0</v>
      </c>
      <c r="K16" s="67">
        <v>0</v>
      </c>
      <c r="L16" s="67">
        <v>0</v>
      </c>
      <c r="M16" s="67">
        <f t="shared" si="4"/>
        <v>0</v>
      </c>
      <c r="N16" s="67">
        <v>0</v>
      </c>
      <c r="O16" s="67">
        <v>0</v>
      </c>
      <c r="P16" s="67">
        <f t="shared" si="5"/>
        <v>0</v>
      </c>
      <c r="Q16" s="67">
        <f t="shared" si="6"/>
        <v>0</v>
      </c>
      <c r="R16" s="67">
        <v>0</v>
      </c>
      <c r="S16" s="67">
        <v>0</v>
      </c>
      <c r="T16" s="67">
        <f t="shared" si="7"/>
        <v>0</v>
      </c>
      <c r="U16" s="67">
        <v>0</v>
      </c>
      <c r="V16" s="67">
        <v>0</v>
      </c>
      <c r="W16" s="67">
        <f t="shared" si="8"/>
        <v>0</v>
      </c>
      <c r="X16" s="67" t="s">
        <v>20</v>
      </c>
      <c r="Y16" s="67" t="s">
        <v>20</v>
      </c>
      <c r="Z16" s="67">
        <f t="shared" si="9"/>
        <v>0</v>
      </c>
      <c r="AA16" s="67">
        <f t="shared" si="10"/>
        <v>0</v>
      </c>
      <c r="AB16" s="67">
        <v>0</v>
      </c>
      <c r="AC16" s="67">
        <v>0</v>
      </c>
      <c r="AD16" s="67">
        <f t="shared" si="11"/>
        <v>0</v>
      </c>
      <c r="AE16" s="67">
        <v>0</v>
      </c>
      <c r="AF16" s="67">
        <v>0</v>
      </c>
      <c r="AG16" s="67">
        <f t="shared" si="12"/>
        <v>0</v>
      </c>
      <c r="AH16" s="67">
        <v>0</v>
      </c>
      <c r="AI16" s="67">
        <v>0</v>
      </c>
    </row>
    <row r="17" ht="20.1" customHeight="1" spans="1:35">
      <c r="A17" s="83" t="s">
        <v>176</v>
      </c>
      <c r="B17" s="83" t="s">
        <v>94</v>
      </c>
      <c r="C17" s="83" t="s">
        <v>170</v>
      </c>
      <c r="D17" s="83" t="s">
        <v>180</v>
      </c>
      <c r="E17" s="67">
        <f t="shared" si="0"/>
        <v>52000</v>
      </c>
      <c r="F17" s="67">
        <f t="shared" si="1"/>
        <v>52000</v>
      </c>
      <c r="G17" s="67">
        <f t="shared" si="2"/>
        <v>52000</v>
      </c>
      <c r="H17" s="67">
        <v>52000</v>
      </c>
      <c r="I17" s="67">
        <v>0</v>
      </c>
      <c r="J17" s="67">
        <f t="shared" si="3"/>
        <v>0</v>
      </c>
      <c r="K17" s="67">
        <v>0</v>
      </c>
      <c r="L17" s="67">
        <v>0</v>
      </c>
      <c r="M17" s="67">
        <f t="shared" si="4"/>
        <v>0</v>
      </c>
      <c r="N17" s="67">
        <v>0</v>
      </c>
      <c r="O17" s="67">
        <v>0</v>
      </c>
      <c r="P17" s="67">
        <f t="shared" si="5"/>
        <v>0</v>
      </c>
      <c r="Q17" s="67">
        <f t="shared" si="6"/>
        <v>0</v>
      </c>
      <c r="R17" s="67">
        <v>0</v>
      </c>
      <c r="S17" s="67">
        <v>0</v>
      </c>
      <c r="T17" s="67">
        <f t="shared" si="7"/>
        <v>0</v>
      </c>
      <c r="U17" s="67">
        <v>0</v>
      </c>
      <c r="V17" s="67">
        <v>0</v>
      </c>
      <c r="W17" s="67">
        <f t="shared" si="8"/>
        <v>0</v>
      </c>
      <c r="X17" s="67" t="s">
        <v>20</v>
      </c>
      <c r="Y17" s="67" t="s">
        <v>20</v>
      </c>
      <c r="Z17" s="67">
        <f t="shared" si="9"/>
        <v>0</v>
      </c>
      <c r="AA17" s="67">
        <f t="shared" si="10"/>
        <v>0</v>
      </c>
      <c r="AB17" s="67">
        <v>0</v>
      </c>
      <c r="AC17" s="67">
        <v>0</v>
      </c>
      <c r="AD17" s="67">
        <f t="shared" si="11"/>
        <v>0</v>
      </c>
      <c r="AE17" s="67">
        <v>0</v>
      </c>
      <c r="AF17" s="67">
        <v>0</v>
      </c>
      <c r="AG17" s="67">
        <f t="shared" si="12"/>
        <v>0</v>
      </c>
      <c r="AH17" s="67">
        <v>0</v>
      </c>
      <c r="AI17" s="67">
        <v>0</v>
      </c>
    </row>
    <row r="18" ht="20.1" customHeight="1" spans="1:35">
      <c r="A18" s="83" t="s">
        <v>176</v>
      </c>
      <c r="B18" s="83" t="s">
        <v>181</v>
      </c>
      <c r="C18" s="83" t="s">
        <v>170</v>
      </c>
      <c r="D18" s="83" t="s">
        <v>182</v>
      </c>
      <c r="E18" s="67">
        <f t="shared" si="0"/>
        <v>74000</v>
      </c>
      <c r="F18" s="67">
        <f t="shared" si="1"/>
        <v>74000</v>
      </c>
      <c r="G18" s="67">
        <f t="shared" si="2"/>
        <v>74000</v>
      </c>
      <c r="H18" s="67">
        <v>74000</v>
      </c>
      <c r="I18" s="67">
        <v>0</v>
      </c>
      <c r="J18" s="67">
        <f t="shared" si="3"/>
        <v>0</v>
      </c>
      <c r="K18" s="67">
        <v>0</v>
      </c>
      <c r="L18" s="67">
        <v>0</v>
      </c>
      <c r="M18" s="67">
        <f t="shared" si="4"/>
        <v>0</v>
      </c>
      <c r="N18" s="67">
        <v>0</v>
      </c>
      <c r="O18" s="67">
        <v>0</v>
      </c>
      <c r="P18" s="67">
        <f t="shared" si="5"/>
        <v>0</v>
      </c>
      <c r="Q18" s="67">
        <f t="shared" si="6"/>
        <v>0</v>
      </c>
      <c r="R18" s="67">
        <v>0</v>
      </c>
      <c r="S18" s="67">
        <v>0</v>
      </c>
      <c r="T18" s="67">
        <f t="shared" si="7"/>
        <v>0</v>
      </c>
      <c r="U18" s="67">
        <v>0</v>
      </c>
      <c r="V18" s="67">
        <v>0</v>
      </c>
      <c r="W18" s="67">
        <f t="shared" si="8"/>
        <v>0</v>
      </c>
      <c r="X18" s="67" t="s">
        <v>20</v>
      </c>
      <c r="Y18" s="67" t="s">
        <v>20</v>
      </c>
      <c r="Z18" s="67">
        <f t="shared" si="9"/>
        <v>0</v>
      </c>
      <c r="AA18" s="67">
        <f t="shared" si="10"/>
        <v>0</v>
      </c>
      <c r="AB18" s="67">
        <v>0</v>
      </c>
      <c r="AC18" s="67">
        <v>0</v>
      </c>
      <c r="AD18" s="67">
        <f t="shared" si="11"/>
        <v>0</v>
      </c>
      <c r="AE18" s="67">
        <v>0</v>
      </c>
      <c r="AF18" s="67">
        <v>0</v>
      </c>
      <c r="AG18" s="67">
        <f t="shared" si="12"/>
        <v>0</v>
      </c>
      <c r="AH18" s="67">
        <v>0</v>
      </c>
      <c r="AI18" s="67">
        <v>0</v>
      </c>
    </row>
    <row r="19" ht="20.1" customHeight="1" spans="1:35">
      <c r="A19" s="83" t="s">
        <v>176</v>
      </c>
      <c r="B19" s="83" t="s">
        <v>183</v>
      </c>
      <c r="C19" s="83" t="s">
        <v>170</v>
      </c>
      <c r="D19" s="83" t="s">
        <v>184</v>
      </c>
      <c r="E19" s="67">
        <f t="shared" si="0"/>
        <v>40000</v>
      </c>
      <c r="F19" s="67">
        <f t="shared" si="1"/>
        <v>40000</v>
      </c>
      <c r="G19" s="67">
        <f t="shared" si="2"/>
        <v>40000</v>
      </c>
      <c r="H19" s="67">
        <v>40000</v>
      </c>
      <c r="I19" s="67">
        <v>0</v>
      </c>
      <c r="J19" s="67">
        <f t="shared" si="3"/>
        <v>0</v>
      </c>
      <c r="K19" s="67">
        <v>0</v>
      </c>
      <c r="L19" s="67">
        <v>0</v>
      </c>
      <c r="M19" s="67">
        <f t="shared" si="4"/>
        <v>0</v>
      </c>
      <c r="N19" s="67">
        <v>0</v>
      </c>
      <c r="O19" s="67">
        <v>0</v>
      </c>
      <c r="P19" s="67">
        <f t="shared" si="5"/>
        <v>0</v>
      </c>
      <c r="Q19" s="67">
        <f t="shared" si="6"/>
        <v>0</v>
      </c>
      <c r="R19" s="67">
        <v>0</v>
      </c>
      <c r="S19" s="67">
        <v>0</v>
      </c>
      <c r="T19" s="67">
        <f t="shared" si="7"/>
        <v>0</v>
      </c>
      <c r="U19" s="67">
        <v>0</v>
      </c>
      <c r="V19" s="67">
        <v>0</v>
      </c>
      <c r="W19" s="67">
        <f t="shared" si="8"/>
        <v>0</v>
      </c>
      <c r="X19" s="67" t="s">
        <v>20</v>
      </c>
      <c r="Y19" s="67" t="s">
        <v>20</v>
      </c>
      <c r="Z19" s="67">
        <f t="shared" si="9"/>
        <v>0</v>
      </c>
      <c r="AA19" s="67">
        <f t="shared" si="10"/>
        <v>0</v>
      </c>
      <c r="AB19" s="67">
        <v>0</v>
      </c>
      <c r="AC19" s="67">
        <v>0</v>
      </c>
      <c r="AD19" s="67">
        <f t="shared" si="11"/>
        <v>0</v>
      </c>
      <c r="AE19" s="67">
        <v>0</v>
      </c>
      <c r="AF19" s="67">
        <v>0</v>
      </c>
      <c r="AG19" s="67">
        <f t="shared" si="12"/>
        <v>0</v>
      </c>
      <c r="AH19" s="67">
        <v>0</v>
      </c>
      <c r="AI19" s="67">
        <v>0</v>
      </c>
    </row>
    <row r="20" ht="20.1" customHeight="1" spans="1:35">
      <c r="A20" s="83" t="s">
        <v>176</v>
      </c>
      <c r="B20" s="83" t="s">
        <v>185</v>
      </c>
      <c r="C20" s="83" t="s">
        <v>170</v>
      </c>
      <c r="D20" s="83" t="s">
        <v>186</v>
      </c>
      <c r="E20" s="67">
        <f t="shared" si="0"/>
        <v>15000</v>
      </c>
      <c r="F20" s="67">
        <f t="shared" si="1"/>
        <v>15000</v>
      </c>
      <c r="G20" s="67">
        <f t="shared" si="2"/>
        <v>15000</v>
      </c>
      <c r="H20" s="67">
        <v>15000</v>
      </c>
      <c r="I20" s="67">
        <v>0</v>
      </c>
      <c r="J20" s="67">
        <f t="shared" si="3"/>
        <v>0</v>
      </c>
      <c r="K20" s="67">
        <v>0</v>
      </c>
      <c r="L20" s="67">
        <v>0</v>
      </c>
      <c r="M20" s="67">
        <f t="shared" si="4"/>
        <v>0</v>
      </c>
      <c r="N20" s="67">
        <v>0</v>
      </c>
      <c r="O20" s="67">
        <v>0</v>
      </c>
      <c r="P20" s="67">
        <f t="shared" si="5"/>
        <v>0</v>
      </c>
      <c r="Q20" s="67">
        <f t="shared" si="6"/>
        <v>0</v>
      </c>
      <c r="R20" s="67">
        <v>0</v>
      </c>
      <c r="S20" s="67">
        <v>0</v>
      </c>
      <c r="T20" s="67">
        <f t="shared" si="7"/>
        <v>0</v>
      </c>
      <c r="U20" s="67">
        <v>0</v>
      </c>
      <c r="V20" s="67">
        <v>0</v>
      </c>
      <c r="W20" s="67">
        <f t="shared" si="8"/>
        <v>0</v>
      </c>
      <c r="X20" s="67" t="s">
        <v>20</v>
      </c>
      <c r="Y20" s="67" t="s">
        <v>20</v>
      </c>
      <c r="Z20" s="67">
        <f t="shared" si="9"/>
        <v>0</v>
      </c>
      <c r="AA20" s="67">
        <f t="shared" si="10"/>
        <v>0</v>
      </c>
      <c r="AB20" s="67">
        <v>0</v>
      </c>
      <c r="AC20" s="67">
        <v>0</v>
      </c>
      <c r="AD20" s="67">
        <f t="shared" si="11"/>
        <v>0</v>
      </c>
      <c r="AE20" s="67">
        <v>0</v>
      </c>
      <c r="AF20" s="67">
        <v>0</v>
      </c>
      <c r="AG20" s="67">
        <f t="shared" si="12"/>
        <v>0</v>
      </c>
      <c r="AH20" s="67">
        <v>0</v>
      </c>
      <c r="AI20" s="67">
        <v>0</v>
      </c>
    </row>
    <row r="21" ht="20.1" customHeight="1" spans="1:35">
      <c r="A21" s="83" t="s">
        <v>176</v>
      </c>
      <c r="B21" s="83" t="s">
        <v>91</v>
      </c>
      <c r="C21" s="83" t="s">
        <v>170</v>
      </c>
      <c r="D21" s="83" t="s">
        <v>187</v>
      </c>
      <c r="E21" s="67">
        <f t="shared" si="0"/>
        <v>97418.01</v>
      </c>
      <c r="F21" s="67">
        <f t="shared" si="1"/>
        <v>97418.01</v>
      </c>
      <c r="G21" s="67">
        <f t="shared" si="2"/>
        <v>97418.01</v>
      </c>
      <c r="H21" s="67">
        <v>97418.01</v>
      </c>
      <c r="I21" s="67">
        <v>0</v>
      </c>
      <c r="J21" s="67">
        <f t="shared" si="3"/>
        <v>0</v>
      </c>
      <c r="K21" s="67">
        <v>0</v>
      </c>
      <c r="L21" s="67">
        <v>0</v>
      </c>
      <c r="M21" s="67">
        <f t="shared" si="4"/>
        <v>0</v>
      </c>
      <c r="N21" s="67">
        <v>0</v>
      </c>
      <c r="O21" s="67">
        <v>0</v>
      </c>
      <c r="P21" s="67">
        <f t="shared" si="5"/>
        <v>0</v>
      </c>
      <c r="Q21" s="67">
        <f t="shared" si="6"/>
        <v>0</v>
      </c>
      <c r="R21" s="67">
        <v>0</v>
      </c>
      <c r="S21" s="67">
        <v>0</v>
      </c>
      <c r="T21" s="67">
        <f t="shared" si="7"/>
        <v>0</v>
      </c>
      <c r="U21" s="67">
        <v>0</v>
      </c>
      <c r="V21" s="67">
        <v>0</v>
      </c>
      <c r="W21" s="67">
        <f t="shared" si="8"/>
        <v>0</v>
      </c>
      <c r="X21" s="67" t="s">
        <v>20</v>
      </c>
      <c r="Y21" s="67" t="s">
        <v>20</v>
      </c>
      <c r="Z21" s="67">
        <f t="shared" si="9"/>
        <v>0</v>
      </c>
      <c r="AA21" s="67">
        <f t="shared" si="10"/>
        <v>0</v>
      </c>
      <c r="AB21" s="67">
        <v>0</v>
      </c>
      <c r="AC21" s="67">
        <v>0</v>
      </c>
      <c r="AD21" s="67">
        <f t="shared" si="11"/>
        <v>0</v>
      </c>
      <c r="AE21" s="67">
        <v>0</v>
      </c>
      <c r="AF21" s="67">
        <v>0</v>
      </c>
      <c r="AG21" s="67">
        <f t="shared" si="12"/>
        <v>0</v>
      </c>
      <c r="AH21" s="67">
        <v>0</v>
      </c>
      <c r="AI21" s="67">
        <v>0</v>
      </c>
    </row>
    <row r="22" ht="20.1" customHeight="1" spans="1:35">
      <c r="A22" s="83" t="s">
        <v>188</v>
      </c>
      <c r="B22" s="83" t="s">
        <v>20</v>
      </c>
      <c r="C22" s="83" t="s">
        <v>20</v>
      </c>
      <c r="D22" s="83" t="s">
        <v>189</v>
      </c>
      <c r="E22" s="67">
        <f t="shared" si="0"/>
        <v>2427265.34</v>
      </c>
      <c r="F22" s="67">
        <f t="shared" si="1"/>
        <v>2427265.34</v>
      </c>
      <c r="G22" s="67">
        <f t="shared" si="2"/>
        <v>2427265.34</v>
      </c>
      <c r="H22" s="67">
        <v>2427265.34</v>
      </c>
      <c r="I22" s="67">
        <v>0</v>
      </c>
      <c r="J22" s="67">
        <f t="shared" si="3"/>
        <v>0</v>
      </c>
      <c r="K22" s="67">
        <v>0</v>
      </c>
      <c r="L22" s="67">
        <v>0</v>
      </c>
      <c r="M22" s="67">
        <f t="shared" si="4"/>
        <v>0</v>
      </c>
      <c r="N22" s="67">
        <v>0</v>
      </c>
      <c r="O22" s="67">
        <v>0</v>
      </c>
      <c r="P22" s="67">
        <f t="shared" si="5"/>
        <v>0</v>
      </c>
      <c r="Q22" s="67">
        <f t="shared" si="6"/>
        <v>0</v>
      </c>
      <c r="R22" s="67">
        <v>0</v>
      </c>
      <c r="S22" s="67">
        <v>0</v>
      </c>
      <c r="T22" s="67">
        <f t="shared" si="7"/>
        <v>0</v>
      </c>
      <c r="U22" s="67">
        <v>0</v>
      </c>
      <c r="V22" s="67">
        <v>0</v>
      </c>
      <c r="W22" s="67">
        <f t="shared" si="8"/>
        <v>0</v>
      </c>
      <c r="X22" s="67" t="s">
        <v>20</v>
      </c>
      <c r="Y22" s="67" t="s">
        <v>20</v>
      </c>
      <c r="Z22" s="67">
        <f t="shared" si="9"/>
        <v>0</v>
      </c>
      <c r="AA22" s="67">
        <f t="shared" si="10"/>
        <v>0</v>
      </c>
      <c r="AB22" s="67">
        <v>0</v>
      </c>
      <c r="AC22" s="67">
        <v>0</v>
      </c>
      <c r="AD22" s="67">
        <f t="shared" si="11"/>
        <v>0</v>
      </c>
      <c r="AE22" s="67">
        <v>0</v>
      </c>
      <c r="AF22" s="67">
        <v>0</v>
      </c>
      <c r="AG22" s="67">
        <f t="shared" si="12"/>
        <v>0</v>
      </c>
      <c r="AH22" s="67">
        <v>0</v>
      </c>
      <c r="AI22" s="67">
        <v>0</v>
      </c>
    </row>
    <row r="23" ht="20.1" customHeight="1" spans="1:35">
      <c r="A23" s="83" t="s">
        <v>190</v>
      </c>
      <c r="B23" s="83" t="s">
        <v>88</v>
      </c>
      <c r="C23" s="83" t="s">
        <v>170</v>
      </c>
      <c r="D23" s="83" t="s">
        <v>191</v>
      </c>
      <c r="E23" s="67">
        <f t="shared" si="0"/>
        <v>2427265.34</v>
      </c>
      <c r="F23" s="67">
        <f t="shared" si="1"/>
        <v>2427265.34</v>
      </c>
      <c r="G23" s="67">
        <f t="shared" si="2"/>
        <v>2427265.34</v>
      </c>
      <c r="H23" s="67">
        <v>2427265.34</v>
      </c>
      <c r="I23" s="67">
        <v>0</v>
      </c>
      <c r="J23" s="67">
        <f t="shared" si="3"/>
        <v>0</v>
      </c>
      <c r="K23" s="67">
        <v>0</v>
      </c>
      <c r="L23" s="67">
        <v>0</v>
      </c>
      <c r="M23" s="67">
        <f t="shared" si="4"/>
        <v>0</v>
      </c>
      <c r="N23" s="67">
        <v>0</v>
      </c>
      <c r="O23" s="67">
        <v>0</v>
      </c>
      <c r="P23" s="67">
        <f t="shared" si="5"/>
        <v>0</v>
      </c>
      <c r="Q23" s="67">
        <f t="shared" si="6"/>
        <v>0</v>
      </c>
      <c r="R23" s="67">
        <v>0</v>
      </c>
      <c r="S23" s="67">
        <v>0</v>
      </c>
      <c r="T23" s="67">
        <f t="shared" si="7"/>
        <v>0</v>
      </c>
      <c r="U23" s="67">
        <v>0</v>
      </c>
      <c r="V23" s="67">
        <v>0</v>
      </c>
      <c r="W23" s="67">
        <f t="shared" si="8"/>
        <v>0</v>
      </c>
      <c r="X23" s="67" t="s">
        <v>20</v>
      </c>
      <c r="Y23" s="67" t="s">
        <v>20</v>
      </c>
      <c r="Z23" s="67">
        <f t="shared" si="9"/>
        <v>0</v>
      </c>
      <c r="AA23" s="67">
        <f t="shared" si="10"/>
        <v>0</v>
      </c>
      <c r="AB23" s="67">
        <v>0</v>
      </c>
      <c r="AC23" s="67">
        <v>0</v>
      </c>
      <c r="AD23" s="67">
        <f t="shared" si="11"/>
        <v>0</v>
      </c>
      <c r="AE23" s="67">
        <v>0</v>
      </c>
      <c r="AF23" s="67">
        <v>0</v>
      </c>
      <c r="AG23" s="67">
        <f t="shared" si="12"/>
        <v>0</v>
      </c>
      <c r="AH23" s="67">
        <v>0</v>
      </c>
      <c r="AI23" s="67">
        <v>0</v>
      </c>
    </row>
    <row r="24" ht="20.1" customHeight="1" spans="1:35">
      <c r="A24" s="83" t="s">
        <v>192</v>
      </c>
      <c r="B24" s="83" t="s">
        <v>20</v>
      </c>
      <c r="C24" s="83" t="s">
        <v>20</v>
      </c>
      <c r="D24" s="83" t="s">
        <v>193</v>
      </c>
      <c r="E24" s="67">
        <f t="shared" si="0"/>
        <v>76855.85</v>
      </c>
      <c r="F24" s="67">
        <f t="shared" si="1"/>
        <v>76855.85</v>
      </c>
      <c r="G24" s="67">
        <f t="shared" si="2"/>
        <v>76855.85</v>
      </c>
      <c r="H24" s="67">
        <v>76855.85</v>
      </c>
      <c r="I24" s="67">
        <v>0</v>
      </c>
      <c r="J24" s="67">
        <f t="shared" si="3"/>
        <v>0</v>
      </c>
      <c r="K24" s="67">
        <v>0</v>
      </c>
      <c r="L24" s="67">
        <v>0</v>
      </c>
      <c r="M24" s="67">
        <f t="shared" si="4"/>
        <v>0</v>
      </c>
      <c r="N24" s="67">
        <v>0</v>
      </c>
      <c r="O24" s="67">
        <v>0</v>
      </c>
      <c r="P24" s="67">
        <f t="shared" si="5"/>
        <v>0</v>
      </c>
      <c r="Q24" s="67">
        <f t="shared" si="6"/>
        <v>0</v>
      </c>
      <c r="R24" s="67">
        <v>0</v>
      </c>
      <c r="S24" s="67">
        <v>0</v>
      </c>
      <c r="T24" s="67">
        <f t="shared" si="7"/>
        <v>0</v>
      </c>
      <c r="U24" s="67">
        <v>0</v>
      </c>
      <c r="V24" s="67">
        <v>0</v>
      </c>
      <c r="W24" s="67">
        <f t="shared" si="8"/>
        <v>0</v>
      </c>
      <c r="X24" s="67" t="s">
        <v>20</v>
      </c>
      <c r="Y24" s="67" t="s">
        <v>20</v>
      </c>
      <c r="Z24" s="67">
        <f t="shared" si="9"/>
        <v>0</v>
      </c>
      <c r="AA24" s="67">
        <f t="shared" si="10"/>
        <v>0</v>
      </c>
      <c r="AB24" s="67">
        <v>0</v>
      </c>
      <c r="AC24" s="67">
        <v>0</v>
      </c>
      <c r="AD24" s="67">
        <f t="shared" si="11"/>
        <v>0</v>
      </c>
      <c r="AE24" s="67">
        <v>0</v>
      </c>
      <c r="AF24" s="67">
        <v>0</v>
      </c>
      <c r="AG24" s="67">
        <f t="shared" si="12"/>
        <v>0</v>
      </c>
      <c r="AH24" s="67">
        <v>0</v>
      </c>
      <c r="AI24" s="67">
        <v>0</v>
      </c>
    </row>
    <row r="25" ht="20.1" customHeight="1" spans="1:35">
      <c r="A25" s="83" t="s">
        <v>194</v>
      </c>
      <c r="B25" s="83" t="s">
        <v>88</v>
      </c>
      <c r="C25" s="83" t="s">
        <v>170</v>
      </c>
      <c r="D25" s="83" t="s">
        <v>195</v>
      </c>
      <c r="E25" s="67">
        <f t="shared" si="0"/>
        <v>76855.85</v>
      </c>
      <c r="F25" s="67">
        <f t="shared" si="1"/>
        <v>76855.85</v>
      </c>
      <c r="G25" s="67">
        <f t="shared" si="2"/>
        <v>76855.85</v>
      </c>
      <c r="H25" s="67">
        <v>76855.85</v>
      </c>
      <c r="I25" s="67">
        <v>0</v>
      </c>
      <c r="J25" s="67">
        <f t="shared" si="3"/>
        <v>0</v>
      </c>
      <c r="K25" s="67">
        <v>0</v>
      </c>
      <c r="L25" s="67">
        <v>0</v>
      </c>
      <c r="M25" s="67">
        <f t="shared" si="4"/>
        <v>0</v>
      </c>
      <c r="N25" s="67">
        <v>0</v>
      </c>
      <c r="O25" s="67">
        <v>0</v>
      </c>
      <c r="P25" s="67">
        <f t="shared" si="5"/>
        <v>0</v>
      </c>
      <c r="Q25" s="67">
        <f t="shared" si="6"/>
        <v>0</v>
      </c>
      <c r="R25" s="67">
        <v>0</v>
      </c>
      <c r="S25" s="67">
        <v>0</v>
      </c>
      <c r="T25" s="67">
        <f t="shared" si="7"/>
        <v>0</v>
      </c>
      <c r="U25" s="67">
        <v>0</v>
      </c>
      <c r="V25" s="67">
        <v>0</v>
      </c>
      <c r="W25" s="67">
        <f t="shared" si="8"/>
        <v>0</v>
      </c>
      <c r="X25" s="67" t="s">
        <v>20</v>
      </c>
      <c r="Y25" s="67" t="s">
        <v>20</v>
      </c>
      <c r="Z25" s="67">
        <f t="shared" si="9"/>
        <v>0</v>
      </c>
      <c r="AA25" s="67">
        <f t="shared" si="10"/>
        <v>0</v>
      </c>
      <c r="AB25" s="67">
        <v>0</v>
      </c>
      <c r="AC25" s="67">
        <v>0</v>
      </c>
      <c r="AD25" s="67">
        <f t="shared" si="11"/>
        <v>0</v>
      </c>
      <c r="AE25" s="67">
        <v>0</v>
      </c>
      <c r="AF25" s="67">
        <v>0</v>
      </c>
      <c r="AG25" s="67">
        <f t="shared" si="12"/>
        <v>0</v>
      </c>
      <c r="AH25" s="67">
        <v>0</v>
      </c>
      <c r="AI25" s="67">
        <v>0</v>
      </c>
    </row>
  </sheetData>
  <mergeCells count="21">
    <mergeCell ref="A2:AI2"/>
    <mergeCell ref="A4:D4"/>
    <mergeCell ref="F4:O4"/>
    <mergeCell ref="P4:Y4"/>
    <mergeCell ref="Z4:AI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C5:C6"/>
    <mergeCell ref="D5:D6"/>
    <mergeCell ref="E4:E6"/>
    <mergeCell ref="F5:F6"/>
    <mergeCell ref="P5:P6"/>
    <mergeCell ref="Z5:Z6"/>
  </mergeCells>
  <printOptions horizontalCentered="1"/>
  <pageMargins left="0.39375" right="0.39375" top="0.7875" bottom="0.39375" header="0" footer="0"/>
  <pageSetup paperSize="9" fitToHeight="10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H16"/>
  <sheetViews>
    <sheetView showGridLines="0" showZeros="0" workbookViewId="0">
      <selection activeCell="A1" sqref="A1"/>
    </sheetView>
  </sheetViews>
  <sheetFormatPr defaultColWidth="12" defaultRowHeight="11.25"/>
  <cols>
    <col min="1" max="1" width="4.83333333333333" customWidth="1"/>
    <col min="2" max="3" width="3.66666666666667" customWidth="1"/>
    <col min="4" max="4" width="9.16666666666667" customWidth="1"/>
    <col min="5" max="5" width="38" customWidth="1"/>
    <col min="6" max="6" width="17.5" customWidth="1"/>
    <col min="7" max="112" width="14.6666666666667" customWidth="1"/>
    <col min="113" max="113" width="10.6666666666667" customWidth="1"/>
  </cols>
  <sheetData>
    <row r="1" ht="20.1" customHeight="1" spans="1:112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84"/>
      <c r="AI1" s="84"/>
      <c r="DH1" s="87" t="s">
        <v>196</v>
      </c>
    </row>
    <row r="2" ht="20.1" customHeight="1" spans="1:112">
      <c r="A2" s="18" t="s">
        <v>197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</row>
    <row r="3" ht="20.1" customHeight="1" spans="1:112">
      <c r="A3" s="61" t="s">
        <v>5</v>
      </c>
      <c r="B3" s="19"/>
      <c r="C3" s="19"/>
      <c r="D3" s="19"/>
      <c r="E3" s="19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21" t="s">
        <v>6</v>
      </c>
    </row>
    <row r="4" ht="20.1" customHeight="1" spans="1:112">
      <c r="A4" s="78" t="s">
        <v>59</v>
      </c>
      <c r="B4" s="78"/>
      <c r="C4" s="78"/>
      <c r="D4" s="78"/>
      <c r="E4" s="78"/>
      <c r="F4" s="79" t="s">
        <v>60</v>
      </c>
      <c r="G4" s="80" t="s">
        <v>198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 t="s">
        <v>199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6" t="s">
        <v>200</v>
      </c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 t="s">
        <v>201</v>
      </c>
      <c r="BJ4" s="86"/>
      <c r="BK4" s="86"/>
      <c r="BL4" s="86"/>
      <c r="BM4" s="86"/>
      <c r="BN4" s="86" t="s">
        <v>202</v>
      </c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203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 t="s">
        <v>204</v>
      </c>
      <c r="CS4" s="86"/>
      <c r="CT4" s="86"/>
      <c r="CU4" s="86" t="s">
        <v>205</v>
      </c>
      <c r="CV4" s="86"/>
      <c r="CW4" s="86"/>
      <c r="CX4" s="86"/>
      <c r="CY4" s="86"/>
      <c r="CZ4" s="86"/>
      <c r="DA4" s="86" t="s">
        <v>206</v>
      </c>
      <c r="DB4" s="86"/>
      <c r="DC4" s="86"/>
      <c r="DD4" s="86" t="s">
        <v>207</v>
      </c>
      <c r="DE4" s="86"/>
      <c r="DF4" s="86"/>
      <c r="DG4" s="86"/>
      <c r="DH4" s="86"/>
    </row>
    <row r="5" ht="20.1" customHeight="1" spans="1:112">
      <c r="A5" s="78" t="s">
        <v>68</v>
      </c>
      <c r="B5" s="78"/>
      <c r="C5" s="78"/>
      <c r="D5" s="79" t="s">
        <v>69</v>
      </c>
      <c r="E5" s="79" t="s">
        <v>70</v>
      </c>
      <c r="F5" s="79"/>
      <c r="G5" s="79" t="s">
        <v>76</v>
      </c>
      <c r="H5" s="79" t="s">
        <v>208</v>
      </c>
      <c r="I5" s="79" t="s">
        <v>209</v>
      </c>
      <c r="J5" s="79" t="s">
        <v>210</v>
      </c>
      <c r="K5" s="79" t="s">
        <v>211</v>
      </c>
      <c r="L5" s="79" t="s">
        <v>212</v>
      </c>
      <c r="M5" s="79" t="s">
        <v>213</v>
      </c>
      <c r="N5" s="79" t="s">
        <v>214</v>
      </c>
      <c r="O5" s="79" t="s">
        <v>215</v>
      </c>
      <c r="P5" s="79" t="s">
        <v>216</v>
      </c>
      <c r="Q5" s="79" t="s">
        <v>217</v>
      </c>
      <c r="R5" s="79" t="s">
        <v>218</v>
      </c>
      <c r="S5" s="79" t="s">
        <v>219</v>
      </c>
      <c r="T5" s="79" t="s">
        <v>220</v>
      </c>
      <c r="U5" s="79" t="s">
        <v>76</v>
      </c>
      <c r="V5" s="79" t="s">
        <v>221</v>
      </c>
      <c r="W5" s="79" t="s">
        <v>222</v>
      </c>
      <c r="X5" s="79" t="s">
        <v>223</v>
      </c>
      <c r="Y5" s="79" t="s">
        <v>224</v>
      </c>
      <c r="Z5" s="79" t="s">
        <v>225</v>
      </c>
      <c r="AA5" s="79" t="s">
        <v>226</v>
      </c>
      <c r="AB5" s="79" t="s">
        <v>227</v>
      </c>
      <c r="AC5" s="79" t="s">
        <v>228</v>
      </c>
      <c r="AD5" s="79" t="s">
        <v>229</v>
      </c>
      <c r="AE5" s="79" t="s">
        <v>230</v>
      </c>
      <c r="AF5" s="79" t="s">
        <v>231</v>
      </c>
      <c r="AG5" s="79" t="s">
        <v>232</v>
      </c>
      <c r="AH5" s="79" t="s">
        <v>233</v>
      </c>
      <c r="AI5" s="79" t="s">
        <v>234</v>
      </c>
      <c r="AJ5" s="79" t="s">
        <v>235</v>
      </c>
      <c r="AK5" s="79" t="s">
        <v>236</v>
      </c>
      <c r="AL5" s="79" t="s">
        <v>237</v>
      </c>
      <c r="AM5" s="79" t="s">
        <v>238</v>
      </c>
      <c r="AN5" s="79" t="s">
        <v>239</v>
      </c>
      <c r="AO5" s="79" t="s">
        <v>240</v>
      </c>
      <c r="AP5" s="79" t="s">
        <v>241</v>
      </c>
      <c r="AQ5" s="79" t="s">
        <v>242</v>
      </c>
      <c r="AR5" s="79" t="s">
        <v>243</v>
      </c>
      <c r="AS5" s="79" t="s">
        <v>244</v>
      </c>
      <c r="AT5" s="79" t="s">
        <v>245</v>
      </c>
      <c r="AU5" s="79" t="s">
        <v>246</v>
      </c>
      <c r="AV5" s="79" t="s">
        <v>247</v>
      </c>
      <c r="AW5" s="79" t="s">
        <v>76</v>
      </c>
      <c r="AX5" s="79" t="s">
        <v>248</v>
      </c>
      <c r="AY5" s="79" t="s">
        <v>249</v>
      </c>
      <c r="AZ5" s="79" t="s">
        <v>250</v>
      </c>
      <c r="BA5" s="79" t="s">
        <v>251</v>
      </c>
      <c r="BB5" s="79" t="s">
        <v>252</v>
      </c>
      <c r="BC5" s="79" t="s">
        <v>253</v>
      </c>
      <c r="BD5" s="79" t="s">
        <v>219</v>
      </c>
      <c r="BE5" s="79" t="s">
        <v>254</v>
      </c>
      <c r="BF5" s="79" t="s">
        <v>255</v>
      </c>
      <c r="BG5" s="79" t="s">
        <v>256</v>
      </c>
      <c r="BH5" s="79" t="s">
        <v>257</v>
      </c>
      <c r="BI5" s="79" t="s">
        <v>76</v>
      </c>
      <c r="BJ5" s="79" t="s">
        <v>258</v>
      </c>
      <c r="BK5" s="79" t="s">
        <v>259</v>
      </c>
      <c r="BL5" s="79" t="s">
        <v>260</v>
      </c>
      <c r="BM5" s="79" t="s">
        <v>261</v>
      </c>
      <c r="BN5" s="79" t="s">
        <v>76</v>
      </c>
      <c r="BO5" s="79" t="s">
        <v>262</v>
      </c>
      <c r="BP5" s="79" t="s">
        <v>263</v>
      </c>
      <c r="BQ5" s="79" t="s">
        <v>264</v>
      </c>
      <c r="BR5" s="79" t="s">
        <v>265</v>
      </c>
      <c r="BS5" s="79" t="s">
        <v>266</v>
      </c>
      <c r="BT5" s="79" t="s">
        <v>267</v>
      </c>
      <c r="BU5" s="79" t="s">
        <v>268</v>
      </c>
      <c r="BV5" s="79" t="s">
        <v>269</v>
      </c>
      <c r="BW5" s="79" t="s">
        <v>270</v>
      </c>
      <c r="BX5" s="79" t="s">
        <v>271</v>
      </c>
      <c r="BY5" s="79" t="s">
        <v>272</v>
      </c>
      <c r="BZ5" s="79" t="s">
        <v>273</v>
      </c>
      <c r="CA5" s="79" t="s">
        <v>76</v>
      </c>
      <c r="CB5" s="79" t="s">
        <v>262</v>
      </c>
      <c r="CC5" s="79" t="s">
        <v>263</v>
      </c>
      <c r="CD5" s="79" t="s">
        <v>264</v>
      </c>
      <c r="CE5" s="79" t="s">
        <v>265</v>
      </c>
      <c r="CF5" s="79" t="s">
        <v>266</v>
      </c>
      <c r="CG5" s="79" t="s">
        <v>267</v>
      </c>
      <c r="CH5" s="79" t="s">
        <v>268</v>
      </c>
      <c r="CI5" s="79" t="s">
        <v>274</v>
      </c>
      <c r="CJ5" s="79" t="s">
        <v>275</v>
      </c>
      <c r="CK5" s="79" t="s">
        <v>276</v>
      </c>
      <c r="CL5" s="79" t="s">
        <v>277</v>
      </c>
      <c r="CM5" s="79" t="s">
        <v>269</v>
      </c>
      <c r="CN5" s="79" t="s">
        <v>270</v>
      </c>
      <c r="CO5" s="79" t="s">
        <v>278</v>
      </c>
      <c r="CP5" s="79" t="s">
        <v>272</v>
      </c>
      <c r="CQ5" s="79" t="s">
        <v>203</v>
      </c>
      <c r="CR5" s="79" t="s">
        <v>76</v>
      </c>
      <c r="CS5" s="79" t="s">
        <v>279</v>
      </c>
      <c r="CT5" s="79" t="s">
        <v>280</v>
      </c>
      <c r="CU5" s="79" t="s">
        <v>76</v>
      </c>
      <c r="CV5" s="79" t="s">
        <v>279</v>
      </c>
      <c r="CW5" s="79" t="s">
        <v>281</v>
      </c>
      <c r="CX5" s="79" t="s">
        <v>282</v>
      </c>
      <c r="CY5" s="79" t="s">
        <v>283</v>
      </c>
      <c r="CZ5" s="79" t="s">
        <v>280</v>
      </c>
      <c r="DA5" s="79" t="s">
        <v>76</v>
      </c>
      <c r="DB5" s="79" t="s">
        <v>206</v>
      </c>
      <c r="DC5" s="79" t="s">
        <v>284</v>
      </c>
      <c r="DD5" s="79" t="s">
        <v>76</v>
      </c>
      <c r="DE5" s="79" t="s">
        <v>285</v>
      </c>
      <c r="DF5" s="79" t="s">
        <v>286</v>
      </c>
      <c r="DG5" s="79" t="s">
        <v>287</v>
      </c>
      <c r="DH5" s="79" t="s">
        <v>207</v>
      </c>
    </row>
    <row r="6" ht="30.75" customHeight="1" spans="1:112">
      <c r="A6" s="81" t="s">
        <v>81</v>
      </c>
      <c r="B6" s="82" t="s">
        <v>82</v>
      </c>
      <c r="C6" s="81" t="s">
        <v>83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288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</row>
    <row r="7" ht="20.1" customHeight="1" spans="1:112">
      <c r="A7" s="83" t="s">
        <v>20</v>
      </c>
      <c r="B7" s="83" t="s">
        <v>20</v>
      </c>
      <c r="C7" s="83" t="s">
        <v>20</v>
      </c>
      <c r="D7" s="83" t="s">
        <v>20</v>
      </c>
      <c r="E7" s="83" t="s">
        <v>60</v>
      </c>
      <c r="F7" s="67">
        <f t="shared" ref="F7:F16" si="0">SUM(G7,U7,AW7,BI7,BN7,CA7,CR7,CU7,DA7,DD7)</f>
        <v>5571171.21</v>
      </c>
      <c r="G7" s="67">
        <f t="shared" ref="G7:G16" si="1">SUM(H7:T7)</f>
        <v>4821292.34</v>
      </c>
      <c r="H7" s="67">
        <v>1861107</v>
      </c>
      <c r="I7" s="67">
        <v>967501</v>
      </c>
      <c r="J7" s="67">
        <v>74654</v>
      </c>
      <c r="K7" s="67">
        <v>0</v>
      </c>
      <c r="L7" s="67">
        <v>646462</v>
      </c>
      <c r="M7" s="67">
        <v>532167.92</v>
      </c>
      <c r="N7" s="67">
        <v>0</v>
      </c>
      <c r="O7" s="67">
        <v>249009.92</v>
      </c>
      <c r="P7" s="67">
        <v>35910</v>
      </c>
      <c r="Q7" s="67">
        <v>28491.83</v>
      </c>
      <c r="R7" s="67">
        <v>425988.67</v>
      </c>
      <c r="S7" s="67">
        <v>0</v>
      </c>
      <c r="T7" s="67">
        <v>0</v>
      </c>
      <c r="U7" s="67">
        <f t="shared" ref="U7:U16" si="2">SUM(V7:AV7)</f>
        <v>673023.02</v>
      </c>
      <c r="V7" s="67">
        <v>18752.68</v>
      </c>
      <c r="W7" s="67">
        <v>0</v>
      </c>
      <c r="X7" s="67">
        <v>0</v>
      </c>
      <c r="Y7" s="67">
        <v>0</v>
      </c>
      <c r="Z7" s="67">
        <v>15000</v>
      </c>
      <c r="AA7" s="67">
        <v>45000</v>
      </c>
      <c r="AB7" s="67">
        <v>12000</v>
      </c>
      <c r="AC7" s="67">
        <v>0</v>
      </c>
      <c r="AD7" s="67">
        <v>0</v>
      </c>
      <c r="AE7" s="67">
        <v>54000</v>
      </c>
      <c r="AF7" s="67">
        <v>0</v>
      </c>
      <c r="AG7" s="67">
        <v>15000</v>
      </c>
      <c r="AH7" s="67">
        <v>0</v>
      </c>
      <c r="AI7" s="67">
        <v>15000</v>
      </c>
      <c r="AJ7" s="67">
        <v>15000</v>
      </c>
      <c r="AK7" s="67">
        <v>74000</v>
      </c>
      <c r="AL7" s="67">
        <v>0</v>
      </c>
      <c r="AM7" s="67">
        <v>0</v>
      </c>
      <c r="AN7" s="67">
        <v>0</v>
      </c>
      <c r="AO7" s="67">
        <v>52000</v>
      </c>
      <c r="AP7" s="67">
        <v>0</v>
      </c>
      <c r="AQ7" s="67">
        <v>18612.33</v>
      </c>
      <c r="AR7" s="67">
        <v>0</v>
      </c>
      <c r="AS7" s="67">
        <v>40000</v>
      </c>
      <c r="AT7" s="67">
        <v>201240</v>
      </c>
      <c r="AU7" s="67">
        <v>0</v>
      </c>
      <c r="AV7" s="67">
        <v>97418.01</v>
      </c>
      <c r="AW7" s="67">
        <f t="shared" ref="AW7:AW16" si="3">SUM(AX7:BH7)</f>
        <v>76855.85</v>
      </c>
      <c r="AX7" s="67">
        <v>0</v>
      </c>
      <c r="AY7" s="67">
        <v>0</v>
      </c>
      <c r="AZ7" s="67">
        <v>0</v>
      </c>
      <c r="BA7" s="67">
        <v>0</v>
      </c>
      <c r="BB7" s="67">
        <v>69960</v>
      </c>
      <c r="BC7" s="67">
        <v>0</v>
      </c>
      <c r="BD7" s="67">
        <v>6715.85</v>
      </c>
      <c r="BE7" s="67">
        <v>0</v>
      </c>
      <c r="BF7" s="67">
        <v>180</v>
      </c>
      <c r="BG7" s="67">
        <v>0</v>
      </c>
      <c r="BH7" s="67">
        <v>0</v>
      </c>
      <c r="BI7" s="67">
        <f t="shared" ref="BI7:BI16" si="4">SUM(BJ7:BM7)</f>
        <v>0</v>
      </c>
      <c r="BJ7" s="67">
        <v>0</v>
      </c>
      <c r="BK7" s="67">
        <v>0</v>
      </c>
      <c r="BL7" s="67">
        <v>0</v>
      </c>
      <c r="BM7" s="67">
        <v>0</v>
      </c>
      <c r="BN7" s="67">
        <f t="shared" ref="BN7:BN16" si="5">SUM(BO7:BZ7)</f>
        <v>0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0</v>
      </c>
      <c r="BX7" s="67">
        <v>0</v>
      </c>
      <c r="BY7" s="67">
        <v>0</v>
      </c>
      <c r="BZ7" s="67">
        <v>0</v>
      </c>
      <c r="CA7" s="67">
        <f t="shared" ref="CA7:CA16" si="6">SUM(CB7:CQ7)</f>
        <v>0</v>
      </c>
      <c r="CB7" s="67">
        <v>0</v>
      </c>
      <c r="CC7" s="67">
        <v>0</v>
      </c>
      <c r="CD7" s="67">
        <v>0</v>
      </c>
      <c r="CE7" s="67">
        <v>0</v>
      </c>
      <c r="CF7" s="67">
        <v>0</v>
      </c>
      <c r="CG7" s="67">
        <v>0</v>
      </c>
      <c r="CH7" s="67">
        <v>0</v>
      </c>
      <c r="CI7" s="67">
        <v>0</v>
      </c>
      <c r="CJ7" s="67">
        <v>0</v>
      </c>
      <c r="CK7" s="67">
        <v>0</v>
      </c>
      <c r="CL7" s="67">
        <v>0</v>
      </c>
      <c r="CM7" s="67">
        <v>0</v>
      </c>
      <c r="CN7" s="67">
        <v>0</v>
      </c>
      <c r="CO7" s="67">
        <v>0</v>
      </c>
      <c r="CP7" s="67">
        <v>0</v>
      </c>
      <c r="CQ7" s="67">
        <v>0</v>
      </c>
      <c r="CR7" s="67">
        <f t="shared" ref="CR7:CR16" si="7">SUM(CS7:CT7)</f>
        <v>0</v>
      </c>
      <c r="CS7" s="67">
        <v>0</v>
      </c>
      <c r="CT7" s="67">
        <v>0</v>
      </c>
      <c r="CU7" s="67">
        <f t="shared" ref="CU7:CU16" si="8">SUM(CV7:CZ7)</f>
        <v>0</v>
      </c>
      <c r="CV7" s="67">
        <v>0</v>
      </c>
      <c r="CW7" s="67">
        <v>0</v>
      </c>
      <c r="CX7" s="67">
        <v>0</v>
      </c>
      <c r="CY7" s="67">
        <v>0</v>
      </c>
      <c r="CZ7" s="67">
        <v>0</v>
      </c>
      <c r="DA7" s="67">
        <f t="shared" ref="DA7:DA16" si="9">SUM(DB7:DC7)</f>
        <v>0</v>
      </c>
      <c r="DB7" s="67">
        <v>0</v>
      </c>
      <c r="DC7" s="67">
        <v>0</v>
      </c>
      <c r="DD7" s="67">
        <f t="shared" ref="DD7:DD16" si="10">SUM(DE7:DH7)</f>
        <v>0</v>
      </c>
      <c r="DE7" s="67">
        <v>0</v>
      </c>
      <c r="DF7" s="67">
        <v>0</v>
      </c>
      <c r="DG7" s="67">
        <v>0</v>
      </c>
      <c r="DH7" s="67">
        <v>0</v>
      </c>
    </row>
    <row r="8" ht="20.1" customHeight="1" spans="1:112">
      <c r="A8" s="83" t="s">
        <v>20</v>
      </c>
      <c r="B8" s="83" t="s">
        <v>20</v>
      </c>
      <c r="C8" s="83" t="s">
        <v>20</v>
      </c>
      <c r="D8" s="83" t="s">
        <v>84</v>
      </c>
      <c r="E8" s="83" t="s">
        <v>85</v>
      </c>
      <c r="F8" s="67">
        <f t="shared" si="0"/>
        <v>5571171.21</v>
      </c>
      <c r="G8" s="67">
        <f t="shared" si="1"/>
        <v>4821292.34</v>
      </c>
      <c r="H8" s="67">
        <v>1861107</v>
      </c>
      <c r="I8" s="67">
        <v>967501</v>
      </c>
      <c r="J8" s="67">
        <v>74654</v>
      </c>
      <c r="K8" s="67">
        <v>0</v>
      </c>
      <c r="L8" s="67">
        <v>646462</v>
      </c>
      <c r="M8" s="67">
        <v>532167.92</v>
      </c>
      <c r="N8" s="67">
        <v>0</v>
      </c>
      <c r="O8" s="67">
        <v>249009.92</v>
      </c>
      <c r="P8" s="67">
        <v>35910</v>
      </c>
      <c r="Q8" s="67">
        <v>28491.83</v>
      </c>
      <c r="R8" s="67">
        <v>425988.67</v>
      </c>
      <c r="S8" s="67">
        <v>0</v>
      </c>
      <c r="T8" s="67">
        <v>0</v>
      </c>
      <c r="U8" s="67">
        <f t="shared" si="2"/>
        <v>673023.02</v>
      </c>
      <c r="V8" s="67">
        <v>18752.68</v>
      </c>
      <c r="W8" s="67">
        <v>0</v>
      </c>
      <c r="X8" s="67">
        <v>0</v>
      </c>
      <c r="Y8" s="67">
        <v>0</v>
      </c>
      <c r="Z8" s="67">
        <v>15000</v>
      </c>
      <c r="AA8" s="67">
        <v>45000</v>
      </c>
      <c r="AB8" s="67">
        <v>12000</v>
      </c>
      <c r="AC8" s="67">
        <v>0</v>
      </c>
      <c r="AD8" s="67">
        <v>0</v>
      </c>
      <c r="AE8" s="67">
        <v>54000</v>
      </c>
      <c r="AF8" s="67">
        <v>0</v>
      </c>
      <c r="AG8" s="67">
        <v>15000</v>
      </c>
      <c r="AH8" s="67">
        <v>0</v>
      </c>
      <c r="AI8" s="67">
        <v>15000</v>
      </c>
      <c r="AJ8" s="67">
        <v>15000</v>
      </c>
      <c r="AK8" s="67">
        <v>74000</v>
      </c>
      <c r="AL8" s="67">
        <v>0</v>
      </c>
      <c r="AM8" s="67">
        <v>0</v>
      </c>
      <c r="AN8" s="67">
        <v>0</v>
      </c>
      <c r="AO8" s="67">
        <v>52000</v>
      </c>
      <c r="AP8" s="67">
        <v>0</v>
      </c>
      <c r="AQ8" s="67">
        <v>18612.33</v>
      </c>
      <c r="AR8" s="67">
        <v>0</v>
      </c>
      <c r="AS8" s="67">
        <v>40000</v>
      </c>
      <c r="AT8" s="67">
        <v>201240</v>
      </c>
      <c r="AU8" s="67">
        <v>0</v>
      </c>
      <c r="AV8" s="67">
        <v>97418.01</v>
      </c>
      <c r="AW8" s="67">
        <f t="shared" si="3"/>
        <v>76855.85</v>
      </c>
      <c r="AX8" s="67">
        <v>0</v>
      </c>
      <c r="AY8" s="67">
        <v>0</v>
      </c>
      <c r="AZ8" s="67">
        <v>0</v>
      </c>
      <c r="BA8" s="67">
        <v>0</v>
      </c>
      <c r="BB8" s="67">
        <v>69960</v>
      </c>
      <c r="BC8" s="67">
        <v>0</v>
      </c>
      <c r="BD8" s="67">
        <v>6715.85</v>
      </c>
      <c r="BE8" s="67">
        <v>0</v>
      </c>
      <c r="BF8" s="67">
        <v>180</v>
      </c>
      <c r="BG8" s="67">
        <v>0</v>
      </c>
      <c r="BH8" s="67">
        <v>0</v>
      </c>
      <c r="BI8" s="67">
        <f t="shared" si="4"/>
        <v>0</v>
      </c>
      <c r="BJ8" s="67">
        <v>0</v>
      </c>
      <c r="BK8" s="67">
        <v>0</v>
      </c>
      <c r="BL8" s="67">
        <v>0</v>
      </c>
      <c r="BM8" s="67">
        <v>0</v>
      </c>
      <c r="BN8" s="67">
        <f t="shared" si="5"/>
        <v>0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0</v>
      </c>
      <c r="BY8" s="67">
        <v>0</v>
      </c>
      <c r="BZ8" s="67">
        <v>0</v>
      </c>
      <c r="CA8" s="67">
        <f t="shared" si="6"/>
        <v>0</v>
      </c>
      <c r="CB8" s="67">
        <v>0</v>
      </c>
      <c r="CC8" s="67">
        <v>0</v>
      </c>
      <c r="CD8" s="67">
        <v>0</v>
      </c>
      <c r="CE8" s="67">
        <v>0</v>
      </c>
      <c r="CF8" s="67">
        <v>0</v>
      </c>
      <c r="CG8" s="67">
        <v>0</v>
      </c>
      <c r="CH8" s="67">
        <v>0</v>
      </c>
      <c r="CI8" s="67">
        <v>0</v>
      </c>
      <c r="CJ8" s="67">
        <v>0</v>
      </c>
      <c r="CK8" s="67">
        <v>0</v>
      </c>
      <c r="CL8" s="67">
        <v>0</v>
      </c>
      <c r="CM8" s="67">
        <v>0</v>
      </c>
      <c r="CN8" s="67">
        <v>0</v>
      </c>
      <c r="CO8" s="67">
        <v>0</v>
      </c>
      <c r="CP8" s="67">
        <v>0</v>
      </c>
      <c r="CQ8" s="67">
        <v>0</v>
      </c>
      <c r="CR8" s="67">
        <f t="shared" si="7"/>
        <v>0</v>
      </c>
      <c r="CS8" s="67">
        <v>0</v>
      </c>
      <c r="CT8" s="67">
        <v>0</v>
      </c>
      <c r="CU8" s="67">
        <f t="shared" si="8"/>
        <v>0</v>
      </c>
      <c r="CV8" s="67">
        <v>0</v>
      </c>
      <c r="CW8" s="67">
        <v>0</v>
      </c>
      <c r="CX8" s="67">
        <v>0</v>
      </c>
      <c r="CY8" s="67">
        <v>0</v>
      </c>
      <c r="CZ8" s="67">
        <v>0</v>
      </c>
      <c r="DA8" s="67">
        <f t="shared" si="9"/>
        <v>0</v>
      </c>
      <c r="DB8" s="67">
        <v>0</v>
      </c>
      <c r="DC8" s="67">
        <v>0</v>
      </c>
      <c r="DD8" s="67">
        <f t="shared" si="10"/>
        <v>0</v>
      </c>
      <c r="DE8" s="67">
        <v>0</v>
      </c>
      <c r="DF8" s="67">
        <v>0</v>
      </c>
      <c r="DG8" s="67">
        <v>0</v>
      </c>
      <c r="DH8" s="67">
        <v>0</v>
      </c>
    </row>
    <row r="9" ht="20.1" customHeight="1" spans="1:112">
      <c r="A9" s="83" t="s">
        <v>86</v>
      </c>
      <c r="B9" s="83" t="s">
        <v>87</v>
      </c>
      <c r="C9" s="83" t="s">
        <v>88</v>
      </c>
      <c r="D9" s="83" t="s">
        <v>89</v>
      </c>
      <c r="E9" s="83" t="s">
        <v>90</v>
      </c>
      <c r="F9" s="67">
        <f t="shared" si="0"/>
        <v>2495501.02</v>
      </c>
      <c r="G9" s="67">
        <f t="shared" si="1"/>
        <v>1752338</v>
      </c>
      <c r="H9" s="67">
        <v>895848</v>
      </c>
      <c r="I9" s="67">
        <v>781836</v>
      </c>
      <c r="J9" s="67">
        <v>74654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f t="shared" si="2"/>
        <v>673023.02</v>
      </c>
      <c r="V9" s="67">
        <v>18752.68</v>
      </c>
      <c r="W9" s="67">
        <v>0</v>
      </c>
      <c r="X9" s="67">
        <v>0</v>
      </c>
      <c r="Y9" s="67">
        <v>0</v>
      </c>
      <c r="Z9" s="67">
        <v>15000</v>
      </c>
      <c r="AA9" s="67">
        <v>45000</v>
      </c>
      <c r="AB9" s="67">
        <v>12000</v>
      </c>
      <c r="AC9" s="67">
        <v>0</v>
      </c>
      <c r="AD9" s="67">
        <v>0</v>
      </c>
      <c r="AE9" s="67">
        <v>54000</v>
      </c>
      <c r="AF9" s="67">
        <v>0</v>
      </c>
      <c r="AG9" s="67">
        <v>15000</v>
      </c>
      <c r="AH9" s="67">
        <v>0</v>
      </c>
      <c r="AI9" s="67">
        <v>15000</v>
      </c>
      <c r="AJ9" s="67">
        <v>15000</v>
      </c>
      <c r="AK9" s="67">
        <v>74000</v>
      </c>
      <c r="AL9" s="67">
        <v>0</v>
      </c>
      <c r="AM9" s="67">
        <v>0</v>
      </c>
      <c r="AN9" s="67">
        <v>0</v>
      </c>
      <c r="AO9" s="67">
        <v>52000</v>
      </c>
      <c r="AP9" s="67">
        <v>0</v>
      </c>
      <c r="AQ9" s="67">
        <v>18612.33</v>
      </c>
      <c r="AR9" s="67">
        <v>0</v>
      </c>
      <c r="AS9" s="67">
        <v>40000</v>
      </c>
      <c r="AT9" s="67">
        <v>201240</v>
      </c>
      <c r="AU9" s="67">
        <v>0</v>
      </c>
      <c r="AV9" s="67">
        <v>97418.01</v>
      </c>
      <c r="AW9" s="67">
        <f t="shared" si="3"/>
        <v>70140</v>
      </c>
      <c r="AX9" s="67">
        <v>0</v>
      </c>
      <c r="AY9" s="67">
        <v>0</v>
      </c>
      <c r="AZ9" s="67">
        <v>0</v>
      </c>
      <c r="BA9" s="67">
        <v>0</v>
      </c>
      <c r="BB9" s="67">
        <v>69960</v>
      </c>
      <c r="BC9" s="67">
        <v>0</v>
      </c>
      <c r="BD9" s="67">
        <v>0</v>
      </c>
      <c r="BE9" s="67">
        <v>0</v>
      </c>
      <c r="BF9" s="67">
        <v>180</v>
      </c>
      <c r="BG9" s="67">
        <v>0</v>
      </c>
      <c r="BH9" s="67">
        <v>0</v>
      </c>
      <c r="BI9" s="67">
        <f t="shared" si="4"/>
        <v>0</v>
      </c>
      <c r="BJ9" s="67">
        <v>0</v>
      </c>
      <c r="BK9" s="67">
        <v>0</v>
      </c>
      <c r="BL9" s="67">
        <v>0</v>
      </c>
      <c r="BM9" s="67">
        <v>0</v>
      </c>
      <c r="BN9" s="67">
        <f t="shared" si="5"/>
        <v>0</v>
      </c>
      <c r="BO9" s="67">
        <v>0</v>
      </c>
      <c r="BP9" s="67">
        <v>0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f t="shared" si="6"/>
        <v>0</v>
      </c>
      <c r="CB9" s="67">
        <v>0</v>
      </c>
      <c r="CC9" s="67">
        <v>0</v>
      </c>
      <c r="CD9" s="67">
        <v>0</v>
      </c>
      <c r="CE9" s="67">
        <v>0</v>
      </c>
      <c r="CF9" s="67">
        <v>0</v>
      </c>
      <c r="CG9" s="67">
        <v>0</v>
      </c>
      <c r="CH9" s="67">
        <v>0</v>
      </c>
      <c r="CI9" s="67">
        <v>0</v>
      </c>
      <c r="CJ9" s="67">
        <v>0</v>
      </c>
      <c r="CK9" s="67">
        <v>0</v>
      </c>
      <c r="CL9" s="67">
        <v>0</v>
      </c>
      <c r="CM9" s="67">
        <v>0</v>
      </c>
      <c r="CN9" s="67">
        <v>0</v>
      </c>
      <c r="CO9" s="67">
        <v>0</v>
      </c>
      <c r="CP9" s="67">
        <v>0</v>
      </c>
      <c r="CQ9" s="67">
        <v>0</v>
      </c>
      <c r="CR9" s="67">
        <f t="shared" si="7"/>
        <v>0</v>
      </c>
      <c r="CS9" s="67">
        <v>0</v>
      </c>
      <c r="CT9" s="67">
        <v>0</v>
      </c>
      <c r="CU9" s="67">
        <f t="shared" si="8"/>
        <v>0</v>
      </c>
      <c r="CV9" s="67">
        <v>0</v>
      </c>
      <c r="CW9" s="67">
        <v>0</v>
      </c>
      <c r="CX9" s="67">
        <v>0</v>
      </c>
      <c r="CY9" s="67">
        <v>0</v>
      </c>
      <c r="CZ9" s="67">
        <v>0</v>
      </c>
      <c r="DA9" s="67">
        <f t="shared" si="9"/>
        <v>0</v>
      </c>
      <c r="DB9" s="67">
        <v>0</v>
      </c>
      <c r="DC9" s="67">
        <v>0</v>
      </c>
      <c r="DD9" s="67">
        <f t="shared" si="10"/>
        <v>0</v>
      </c>
      <c r="DE9" s="67">
        <v>0</v>
      </c>
      <c r="DF9" s="67">
        <v>0</v>
      </c>
      <c r="DG9" s="67">
        <v>0</v>
      </c>
      <c r="DH9" s="67">
        <v>0</v>
      </c>
    </row>
    <row r="10" ht="20.1" customHeight="1" spans="1:112">
      <c r="A10" s="83" t="s">
        <v>86</v>
      </c>
      <c r="B10" s="83" t="s">
        <v>87</v>
      </c>
      <c r="C10" s="83" t="s">
        <v>91</v>
      </c>
      <c r="D10" s="83" t="s">
        <v>89</v>
      </c>
      <c r="E10" s="83" t="s">
        <v>92</v>
      </c>
      <c r="F10" s="67">
        <f t="shared" si="0"/>
        <v>1820677.08</v>
      </c>
      <c r="G10" s="67">
        <f t="shared" si="1"/>
        <v>1820677.08</v>
      </c>
      <c r="H10" s="67">
        <v>965259</v>
      </c>
      <c r="I10" s="67">
        <v>185665</v>
      </c>
      <c r="J10" s="67">
        <v>0</v>
      </c>
      <c r="K10" s="67">
        <v>0</v>
      </c>
      <c r="L10" s="67">
        <v>646462</v>
      </c>
      <c r="M10" s="67">
        <v>0</v>
      </c>
      <c r="N10" s="67">
        <v>0</v>
      </c>
      <c r="O10" s="67">
        <v>0</v>
      </c>
      <c r="P10" s="67">
        <v>0</v>
      </c>
      <c r="Q10" s="67">
        <v>23291.08</v>
      </c>
      <c r="R10" s="67">
        <v>0</v>
      </c>
      <c r="S10" s="67">
        <v>0</v>
      </c>
      <c r="T10" s="67">
        <v>0</v>
      </c>
      <c r="U10" s="67">
        <f t="shared" si="2"/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0</v>
      </c>
      <c r="AL10" s="67">
        <v>0</v>
      </c>
      <c r="AM10" s="67">
        <v>0</v>
      </c>
      <c r="AN10" s="67">
        <v>0</v>
      </c>
      <c r="AO10" s="67">
        <v>0</v>
      </c>
      <c r="AP10" s="67">
        <v>0</v>
      </c>
      <c r="AQ10" s="67">
        <v>0</v>
      </c>
      <c r="AR10" s="67">
        <v>0</v>
      </c>
      <c r="AS10" s="67">
        <v>0</v>
      </c>
      <c r="AT10" s="67">
        <v>0</v>
      </c>
      <c r="AU10" s="67">
        <v>0</v>
      </c>
      <c r="AV10" s="67">
        <v>0</v>
      </c>
      <c r="AW10" s="67">
        <f t="shared" si="3"/>
        <v>0</v>
      </c>
      <c r="AX10" s="67">
        <v>0</v>
      </c>
      <c r="AY10" s="67">
        <v>0</v>
      </c>
      <c r="AZ10" s="67">
        <v>0</v>
      </c>
      <c r="BA10" s="67">
        <v>0</v>
      </c>
      <c r="BB10" s="67">
        <v>0</v>
      </c>
      <c r="BC10" s="67">
        <v>0</v>
      </c>
      <c r="BD10" s="67">
        <v>0</v>
      </c>
      <c r="BE10" s="67">
        <v>0</v>
      </c>
      <c r="BF10" s="67">
        <v>0</v>
      </c>
      <c r="BG10" s="67">
        <v>0</v>
      </c>
      <c r="BH10" s="67">
        <v>0</v>
      </c>
      <c r="BI10" s="67">
        <f t="shared" si="4"/>
        <v>0</v>
      </c>
      <c r="BJ10" s="67">
        <v>0</v>
      </c>
      <c r="BK10" s="67">
        <v>0</v>
      </c>
      <c r="BL10" s="67">
        <v>0</v>
      </c>
      <c r="BM10" s="67">
        <v>0</v>
      </c>
      <c r="BN10" s="67">
        <f t="shared" si="5"/>
        <v>0</v>
      </c>
      <c r="BO10" s="67">
        <v>0</v>
      </c>
      <c r="BP10" s="67">
        <v>0</v>
      </c>
      <c r="BQ10" s="67">
        <v>0</v>
      </c>
      <c r="BR10" s="67">
        <v>0</v>
      </c>
      <c r="BS10" s="67">
        <v>0</v>
      </c>
      <c r="BT10" s="67">
        <v>0</v>
      </c>
      <c r="BU10" s="67">
        <v>0</v>
      </c>
      <c r="BV10" s="67">
        <v>0</v>
      </c>
      <c r="BW10" s="67">
        <v>0</v>
      </c>
      <c r="BX10" s="67">
        <v>0</v>
      </c>
      <c r="BY10" s="67">
        <v>0</v>
      </c>
      <c r="BZ10" s="67">
        <v>0</v>
      </c>
      <c r="CA10" s="67">
        <f t="shared" si="6"/>
        <v>0</v>
      </c>
      <c r="CB10" s="67">
        <v>0</v>
      </c>
      <c r="CC10" s="67">
        <v>0</v>
      </c>
      <c r="CD10" s="67">
        <v>0</v>
      </c>
      <c r="CE10" s="67">
        <v>0</v>
      </c>
      <c r="CF10" s="67">
        <v>0</v>
      </c>
      <c r="CG10" s="67">
        <v>0</v>
      </c>
      <c r="CH10" s="67">
        <v>0</v>
      </c>
      <c r="CI10" s="67">
        <v>0</v>
      </c>
      <c r="CJ10" s="67">
        <v>0</v>
      </c>
      <c r="CK10" s="67">
        <v>0</v>
      </c>
      <c r="CL10" s="67">
        <v>0</v>
      </c>
      <c r="CM10" s="67">
        <v>0</v>
      </c>
      <c r="CN10" s="67">
        <v>0</v>
      </c>
      <c r="CO10" s="67">
        <v>0</v>
      </c>
      <c r="CP10" s="67">
        <v>0</v>
      </c>
      <c r="CQ10" s="67">
        <v>0</v>
      </c>
      <c r="CR10" s="67">
        <f t="shared" si="7"/>
        <v>0</v>
      </c>
      <c r="CS10" s="67">
        <v>0</v>
      </c>
      <c r="CT10" s="67">
        <v>0</v>
      </c>
      <c r="CU10" s="67">
        <f t="shared" si="8"/>
        <v>0</v>
      </c>
      <c r="CV10" s="67">
        <v>0</v>
      </c>
      <c r="CW10" s="67">
        <v>0</v>
      </c>
      <c r="CX10" s="67">
        <v>0</v>
      </c>
      <c r="CY10" s="67">
        <v>0</v>
      </c>
      <c r="CZ10" s="67">
        <v>0</v>
      </c>
      <c r="DA10" s="67">
        <f t="shared" si="9"/>
        <v>0</v>
      </c>
      <c r="DB10" s="67">
        <v>0</v>
      </c>
      <c r="DC10" s="67">
        <v>0</v>
      </c>
      <c r="DD10" s="67">
        <f t="shared" si="10"/>
        <v>0</v>
      </c>
      <c r="DE10" s="67">
        <v>0</v>
      </c>
      <c r="DF10" s="67">
        <v>0</v>
      </c>
      <c r="DG10" s="67">
        <v>0</v>
      </c>
      <c r="DH10" s="67">
        <v>0</v>
      </c>
    </row>
    <row r="11" ht="20.1" customHeight="1" spans="1:112">
      <c r="A11" s="83" t="s">
        <v>93</v>
      </c>
      <c r="B11" s="83" t="s">
        <v>94</v>
      </c>
      <c r="C11" s="83" t="s">
        <v>88</v>
      </c>
      <c r="D11" s="83" t="s">
        <v>89</v>
      </c>
      <c r="E11" s="83" t="s">
        <v>95</v>
      </c>
      <c r="F11" s="67">
        <f t="shared" si="0"/>
        <v>6715.85</v>
      </c>
      <c r="G11" s="67">
        <f t="shared" si="1"/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0</v>
      </c>
      <c r="Q11" s="67">
        <v>0</v>
      </c>
      <c r="R11" s="67">
        <v>0</v>
      </c>
      <c r="S11" s="67">
        <v>0</v>
      </c>
      <c r="T11" s="67">
        <v>0</v>
      </c>
      <c r="U11" s="67">
        <f t="shared" si="2"/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0</v>
      </c>
      <c r="AL11" s="67">
        <v>0</v>
      </c>
      <c r="AM11" s="67">
        <v>0</v>
      </c>
      <c r="AN11" s="67">
        <v>0</v>
      </c>
      <c r="AO11" s="67">
        <v>0</v>
      </c>
      <c r="AP11" s="67">
        <v>0</v>
      </c>
      <c r="AQ11" s="67">
        <v>0</v>
      </c>
      <c r="AR11" s="67">
        <v>0</v>
      </c>
      <c r="AS11" s="67">
        <v>0</v>
      </c>
      <c r="AT11" s="67">
        <v>0</v>
      </c>
      <c r="AU11" s="67">
        <v>0</v>
      </c>
      <c r="AV11" s="67">
        <v>0</v>
      </c>
      <c r="AW11" s="67">
        <f t="shared" si="3"/>
        <v>6715.85</v>
      </c>
      <c r="AX11" s="67">
        <v>0</v>
      </c>
      <c r="AY11" s="67">
        <v>0</v>
      </c>
      <c r="AZ11" s="67">
        <v>0</v>
      </c>
      <c r="BA11" s="67">
        <v>0</v>
      </c>
      <c r="BB11" s="67">
        <v>0</v>
      </c>
      <c r="BC11" s="67">
        <v>0</v>
      </c>
      <c r="BD11" s="67">
        <v>6715.85</v>
      </c>
      <c r="BE11" s="67">
        <v>0</v>
      </c>
      <c r="BF11" s="67">
        <v>0</v>
      </c>
      <c r="BG11" s="67">
        <v>0</v>
      </c>
      <c r="BH11" s="67">
        <v>0</v>
      </c>
      <c r="BI11" s="67">
        <f t="shared" si="4"/>
        <v>0</v>
      </c>
      <c r="BJ11" s="67">
        <v>0</v>
      </c>
      <c r="BK11" s="67">
        <v>0</v>
      </c>
      <c r="BL11" s="67">
        <v>0</v>
      </c>
      <c r="BM11" s="67">
        <v>0</v>
      </c>
      <c r="BN11" s="67">
        <f t="shared" si="5"/>
        <v>0</v>
      </c>
      <c r="BO11" s="67">
        <v>0</v>
      </c>
      <c r="BP11" s="67">
        <v>0</v>
      </c>
      <c r="BQ11" s="67">
        <v>0</v>
      </c>
      <c r="BR11" s="67">
        <v>0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0</v>
      </c>
      <c r="BZ11" s="67">
        <v>0</v>
      </c>
      <c r="CA11" s="67">
        <f t="shared" si="6"/>
        <v>0</v>
      </c>
      <c r="CB11" s="67">
        <v>0</v>
      </c>
      <c r="CC11" s="67">
        <v>0</v>
      </c>
      <c r="CD11" s="67">
        <v>0</v>
      </c>
      <c r="CE11" s="67">
        <v>0</v>
      </c>
      <c r="CF11" s="67">
        <v>0</v>
      </c>
      <c r="CG11" s="67">
        <v>0</v>
      </c>
      <c r="CH11" s="67">
        <v>0</v>
      </c>
      <c r="CI11" s="67">
        <v>0</v>
      </c>
      <c r="CJ11" s="67">
        <v>0</v>
      </c>
      <c r="CK11" s="67">
        <v>0</v>
      </c>
      <c r="CL11" s="67">
        <v>0</v>
      </c>
      <c r="CM11" s="67">
        <v>0</v>
      </c>
      <c r="CN11" s="67">
        <v>0</v>
      </c>
      <c r="CO11" s="67">
        <v>0</v>
      </c>
      <c r="CP11" s="67">
        <v>0</v>
      </c>
      <c r="CQ11" s="67">
        <v>0</v>
      </c>
      <c r="CR11" s="67">
        <f t="shared" si="7"/>
        <v>0</v>
      </c>
      <c r="CS11" s="67">
        <v>0</v>
      </c>
      <c r="CT11" s="67">
        <v>0</v>
      </c>
      <c r="CU11" s="67">
        <f t="shared" si="8"/>
        <v>0</v>
      </c>
      <c r="CV11" s="67">
        <v>0</v>
      </c>
      <c r="CW11" s="67">
        <v>0</v>
      </c>
      <c r="CX11" s="67">
        <v>0</v>
      </c>
      <c r="CY11" s="67">
        <v>0</v>
      </c>
      <c r="CZ11" s="67">
        <v>0</v>
      </c>
      <c r="DA11" s="67">
        <f t="shared" si="9"/>
        <v>0</v>
      </c>
      <c r="DB11" s="67">
        <v>0</v>
      </c>
      <c r="DC11" s="67">
        <v>0</v>
      </c>
      <c r="DD11" s="67">
        <f t="shared" si="10"/>
        <v>0</v>
      </c>
      <c r="DE11" s="67">
        <v>0</v>
      </c>
      <c r="DF11" s="67">
        <v>0</v>
      </c>
      <c r="DG11" s="67">
        <v>0</v>
      </c>
      <c r="DH11" s="67">
        <v>0</v>
      </c>
    </row>
    <row r="12" ht="20.1" customHeight="1" spans="1:112">
      <c r="A12" s="83" t="s">
        <v>93</v>
      </c>
      <c r="B12" s="83" t="s">
        <v>94</v>
      </c>
      <c r="C12" s="83" t="s">
        <v>94</v>
      </c>
      <c r="D12" s="83" t="s">
        <v>89</v>
      </c>
      <c r="E12" s="83" t="s">
        <v>96</v>
      </c>
      <c r="F12" s="67">
        <f t="shared" si="0"/>
        <v>532167.92</v>
      </c>
      <c r="G12" s="67">
        <f t="shared" si="1"/>
        <v>532167.92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7">
        <v>532167.92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f t="shared" si="2"/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67">
        <v>0</v>
      </c>
      <c r="AF12" s="67">
        <v>0</v>
      </c>
      <c r="AG12" s="67">
        <v>0</v>
      </c>
      <c r="AH12" s="67">
        <v>0</v>
      </c>
      <c r="AI12" s="67">
        <v>0</v>
      </c>
      <c r="AJ12" s="67">
        <v>0</v>
      </c>
      <c r="AK12" s="67">
        <v>0</v>
      </c>
      <c r="AL12" s="67">
        <v>0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0</v>
      </c>
      <c r="AS12" s="67">
        <v>0</v>
      </c>
      <c r="AT12" s="67">
        <v>0</v>
      </c>
      <c r="AU12" s="67">
        <v>0</v>
      </c>
      <c r="AV12" s="67">
        <v>0</v>
      </c>
      <c r="AW12" s="67">
        <f t="shared" si="3"/>
        <v>0</v>
      </c>
      <c r="AX12" s="67">
        <v>0</v>
      </c>
      <c r="AY12" s="67">
        <v>0</v>
      </c>
      <c r="AZ12" s="67">
        <v>0</v>
      </c>
      <c r="BA12" s="67">
        <v>0</v>
      </c>
      <c r="BB12" s="67">
        <v>0</v>
      </c>
      <c r="BC12" s="67">
        <v>0</v>
      </c>
      <c r="BD12" s="67">
        <v>0</v>
      </c>
      <c r="BE12" s="67">
        <v>0</v>
      </c>
      <c r="BF12" s="67">
        <v>0</v>
      </c>
      <c r="BG12" s="67">
        <v>0</v>
      </c>
      <c r="BH12" s="67">
        <v>0</v>
      </c>
      <c r="BI12" s="67">
        <f t="shared" si="4"/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f t="shared" si="5"/>
        <v>0</v>
      </c>
      <c r="BO12" s="67">
        <v>0</v>
      </c>
      <c r="BP12" s="67">
        <v>0</v>
      </c>
      <c r="BQ12" s="67">
        <v>0</v>
      </c>
      <c r="BR12" s="67">
        <v>0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0</v>
      </c>
      <c r="BZ12" s="67">
        <v>0</v>
      </c>
      <c r="CA12" s="67">
        <f t="shared" si="6"/>
        <v>0</v>
      </c>
      <c r="CB12" s="67">
        <v>0</v>
      </c>
      <c r="CC12" s="67">
        <v>0</v>
      </c>
      <c r="CD12" s="67">
        <v>0</v>
      </c>
      <c r="CE12" s="67">
        <v>0</v>
      </c>
      <c r="CF12" s="67">
        <v>0</v>
      </c>
      <c r="CG12" s="67">
        <v>0</v>
      </c>
      <c r="CH12" s="67">
        <v>0</v>
      </c>
      <c r="CI12" s="67">
        <v>0</v>
      </c>
      <c r="CJ12" s="67">
        <v>0</v>
      </c>
      <c r="CK12" s="67">
        <v>0</v>
      </c>
      <c r="CL12" s="67">
        <v>0</v>
      </c>
      <c r="CM12" s="67">
        <v>0</v>
      </c>
      <c r="CN12" s="67">
        <v>0</v>
      </c>
      <c r="CO12" s="67">
        <v>0</v>
      </c>
      <c r="CP12" s="67">
        <v>0</v>
      </c>
      <c r="CQ12" s="67">
        <v>0</v>
      </c>
      <c r="CR12" s="67">
        <f t="shared" si="7"/>
        <v>0</v>
      </c>
      <c r="CS12" s="67">
        <v>0</v>
      </c>
      <c r="CT12" s="67">
        <v>0</v>
      </c>
      <c r="CU12" s="67">
        <f t="shared" si="8"/>
        <v>0</v>
      </c>
      <c r="CV12" s="67">
        <v>0</v>
      </c>
      <c r="CW12" s="67">
        <v>0</v>
      </c>
      <c r="CX12" s="67">
        <v>0</v>
      </c>
      <c r="CY12" s="67">
        <v>0</v>
      </c>
      <c r="CZ12" s="67">
        <v>0</v>
      </c>
      <c r="DA12" s="67">
        <f t="shared" si="9"/>
        <v>0</v>
      </c>
      <c r="DB12" s="67">
        <v>0</v>
      </c>
      <c r="DC12" s="67">
        <v>0</v>
      </c>
      <c r="DD12" s="67">
        <f t="shared" si="10"/>
        <v>0</v>
      </c>
      <c r="DE12" s="67">
        <v>0</v>
      </c>
      <c r="DF12" s="67">
        <v>0</v>
      </c>
      <c r="DG12" s="67">
        <v>0</v>
      </c>
      <c r="DH12" s="67">
        <v>0</v>
      </c>
    </row>
    <row r="13" ht="20.1" customHeight="1" spans="1:112">
      <c r="A13" s="83" t="s">
        <v>97</v>
      </c>
      <c r="B13" s="83" t="s">
        <v>98</v>
      </c>
      <c r="C13" s="83" t="s">
        <v>88</v>
      </c>
      <c r="D13" s="83" t="s">
        <v>89</v>
      </c>
      <c r="E13" s="83" t="s">
        <v>99</v>
      </c>
      <c r="F13" s="67">
        <f t="shared" si="0"/>
        <v>125684</v>
      </c>
      <c r="G13" s="67">
        <f t="shared" si="1"/>
        <v>125684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0</v>
      </c>
      <c r="O13" s="67">
        <v>125684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f t="shared" si="2"/>
        <v>0</v>
      </c>
      <c r="V13" s="67">
        <v>0</v>
      </c>
      <c r="W13" s="67">
        <v>0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  <c r="AC13" s="67">
        <v>0</v>
      </c>
      <c r="AD13" s="67">
        <v>0</v>
      </c>
      <c r="AE13" s="67">
        <v>0</v>
      </c>
      <c r="AF13" s="67">
        <v>0</v>
      </c>
      <c r="AG13" s="67">
        <v>0</v>
      </c>
      <c r="AH13" s="67">
        <v>0</v>
      </c>
      <c r="AI13" s="67">
        <v>0</v>
      </c>
      <c r="AJ13" s="67">
        <v>0</v>
      </c>
      <c r="AK13" s="67">
        <v>0</v>
      </c>
      <c r="AL13" s="67">
        <v>0</v>
      </c>
      <c r="AM13" s="67">
        <v>0</v>
      </c>
      <c r="AN13" s="67">
        <v>0</v>
      </c>
      <c r="AO13" s="67">
        <v>0</v>
      </c>
      <c r="AP13" s="67">
        <v>0</v>
      </c>
      <c r="AQ13" s="67">
        <v>0</v>
      </c>
      <c r="AR13" s="67">
        <v>0</v>
      </c>
      <c r="AS13" s="67">
        <v>0</v>
      </c>
      <c r="AT13" s="67">
        <v>0</v>
      </c>
      <c r="AU13" s="67">
        <v>0</v>
      </c>
      <c r="AV13" s="67">
        <v>0</v>
      </c>
      <c r="AW13" s="67">
        <f t="shared" si="3"/>
        <v>0</v>
      </c>
      <c r="AX13" s="67">
        <v>0</v>
      </c>
      <c r="AY13" s="67">
        <v>0</v>
      </c>
      <c r="AZ13" s="67">
        <v>0</v>
      </c>
      <c r="BA13" s="67">
        <v>0</v>
      </c>
      <c r="BB13" s="67">
        <v>0</v>
      </c>
      <c r="BC13" s="67">
        <v>0</v>
      </c>
      <c r="BD13" s="67">
        <v>0</v>
      </c>
      <c r="BE13" s="67">
        <v>0</v>
      </c>
      <c r="BF13" s="67">
        <v>0</v>
      </c>
      <c r="BG13" s="67">
        <v>0</v>
      </c>
      <c r="BH13" s="67">
        <v>0</v>
      </c>
      <c r="BI13" s="67">
        <f t="shared" si="4"/>
        <v>0</v>
      </c>
      <c r="BJ13" s="67">
        <v>0</v>
      </c>
      <c r="BK13" s="67">
        <v>0</v>
      </c>
      <c r="BL13" s="67">
        <v>0</v>
      </c>
      <c r="BM13" s="67">
        <v>0</v>
      </c>
      <c r="BN13" s="67">
        <f t="shared" si="5"/>
        <v>0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0</v>
      </c>
      <c r="BW13" s="67">
        <v>0</v>
      </c>
      <c r="BX13" s="67">
        <v>0</v>
      </c>
      <c r="BY13" s="67">
        <v>0</v>
      </c>
      <c r="BZ13" s="67">
        <v>0</v>
      </c>
      <c r="CA13" s="67">
        <f t="shared" si="6"/>
        <v>0</v>
      </c>
      <c r="CB13" s="67">
        <v>0</v>
      </c>
      <c r="CC13" s="67">
        <v>0</v>
      </c>
      <c r="CD13" s="67">
        <v>0</v>
      </c>
      <c r="CE13" s="67">
        <v>0</v>
      </c>
      <c r="CF13" s="67">
        <v>0</v>
      </c>
      <c r="CG13" s="67">
        <v>0</v>
      </c>
      <c r="CH13" s="67">
        <v>0</v>
      </c>
      <c r="CI13" s="67">
        <v>0</v>
      </c>
      <c r="CJ13" s="67">
        <v>0</v>
      </c>
      <c r="CK13" s="67">
        <v>0</v>
      </c>
      <c r="CL13" s="67">
        <v>0</v>
      </c>
      <c r="CM13" s="67">
        <v>0</v>
      </c>
      <c r="CN13" s="67">
        <v>0</v>
      </c>
      <c r="CO13" s="67">
        <v>0</v>
      </c>
      <c r="CP13" s="67">
        <v>0</v>
      </c>
      <c r="CQ13" s="67">
        <v>0</v>
      </c>
      <c r="CR13" s="67">
        <f t="shared" si="7"/>
        <v>0</v>
      </c>
      <c r="CS13" s="67">
        <v>0</v>
      </c>
      <c r="CT13" s="67">
        <v>0</v>
      </c>
      <c r="CU13" s="67">
        <f t="shared" si="8"/>
        <v>0</v>
      </c>
      <c r="CV13" s="67">
        <v>0</v>
      </c>
      <c r="CW13" s="67">
        <v>0</v>
      </c>
      <c r="CX13" s="67">
        <v>0</v>
      </c>
      <c r="CY13" s="67">
        <v>0</v>
      </c>
      <c r="CZ13" s="67">
        <v>0</v>
      </c>
      <c r="DA13" s="67">
        <f t="shared" si="9"/>
        <v>0</v>
      </c>
      <c r="DB13" s="67">
        <v>0</v>
      </c>
      <c r="DC13" s="67">
        <v>0</v>
      </c>
      <c r="DD13" s="67">
        <f t="shared" si="10"/>
        <v>0</v>
      </c>
      <c r="DE13" s="67">
        <v>0</v>
      </c>
      <c r="DF13" s="67">
        <v>0</v>
      </c>
      <c r="DG13" s="67">
        <v>0</v>
      </c>
      <c r="DH13" s="67">
        <v>0</v>
      </c>
    </row>
    <row r="14" ht="20.1" customHeight="1" spans="1:112">
      <c r="A14" s="83" t="s">
        <v>97</v>
      </c>
      <c r="B14" s="83" t="s">
        <v>98</v>
      </c>
      <c r="C14" s="83" t="s">
        <v>100</v>
      </c>
      <c r="D14" s="83" t="s">
        <v>89</v>
      </c>
      <c r="E14" s="83" t="s">
        <v>101</v>
      </c>
      <c r="F14" s="67">
        <f t="shared" si="0"/>
        <v>128526.67</v>
      </c>
      <c r="G14" s="67">
        <f t="shared" si="1"/>
        <v>128526.67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123325.92</v>
      </c>
      <c r="P14" s="67">
        <v>0</v>
      </c>
      <c r="Q14" s="67">
        <v>5200.75</v>
      </c>
      <c r="R14" s="67">
        <v>0</v>
      </c>
      <c r="S14" s="67">
        <v>0</v>
      </c>
      <c r="T14" s="67">
        <v>0</v>
      </c>
      <c r="U14" s="67">
        <f t="shared" si="2"/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0</v>
      </c>
      <c r="AB14" s="67">
        <v>0</v>
      </c>
      <c r="AC14" s="67">
        <v>0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0</v>
      </c>
      <c r="AJ14" s="67">
        <v>0</v>
      </c>
      <c r="AK14" s="67">
        <v>0</v>
      </c>
      <c r="AL14" s="67">
        <v>0</v>
      </c>
      <c r="AM14" s="67">
        <v>0</v>
      </c>
      <c r="AN14" s="67">
        <v>0</v>
      </c>
      <c r="AO14" s="67">
        <v>0</v>
      </c>
      <c r="AP14" s="67">
        <v>0</v>
      </c>
      <c r="AQ14" s="67">
        <v>0</v>
      </c>
      <c r="AR14" s="67">
        <v>0</v>
      </c>
      <c r="AS14" s="67">
        <v>0</v>
      </c>
      <c r="AT14" s="67">
        <v>0</v>
      </c>
      <c r="AU14" s="67">
        <v>0</v>
      </c>
      <c r="AV14" s="67">
        <v>0</v>
      </c>
      <c r="AW14" s="67">
        <f t="shared" si="3"/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0</v>
      </c>
      <c r="BF14" s="67">
        <v>0</v>
      </c>
      <c r="BG14" s="67">
        <v>0</v>
      </c>
      <c r="BH14" s="67">
        <v>0</v>
      </c>
      <c r="BI14" s="67">
        <f t="shared" si="4"/>
        <v>0</v>
      </c>
      <c r="BJ14" s="67">
        <v>0</v>
      </c>
      <c r="BK14" s="67">
        <v>0</v>
      </c>
      <c r="BL14" s="67">
        <v>0</v>
      </c>
      <c r="BM14" s="67">
        <v>0</v>
      </c>
      <c r="BN14" s="67">
        <f t="shared" si="5"/>
        <v>0</v>
      </c>
      <c r="BO14" s="67">
        <v>0</v>
      </c>
      <c r="BP14" s="67">
        <v>0</v>
      </c>
      <c r="BQ14" s="67">
        <v>0</v>
      </c>
      <c r="BR14" s="67">
        <v>0</v>
      </c>
      <c r="BS14" s="67">
        <v>0</v>
      </c>
      <c r="BT14" s="67">
        <v>0</v>
      </c>
      <c r="BU14" s="67">
        <v>0</v>
      </c>
      <c r="BV14" s="67">
        <v>0</v>
      </c>
      <c r="BW14" s="67">
        <v>0</v>
      </c>
      <c r="BX14" s="67">
        <v>0</v>
      </c>
      <c r="BY14" s="67">
        <v>0</v>
      </c>
      <c r="BZ14" s="67">
        <v>0</v>
      </c>
      <c r="CA14" s="67">
        <f t="shared" si="6"/>
        <v>0</v>
      </c>
      <c r="CB14" s="67">
        <v>0</v>
      </c>
      <c r="CC14" s="67">
        <v>0</v>
      </c>
      <c r="CD14" s="67">
        <v>0</v>
      </c>
      <c r="CE14" s="67">
        <v>0</v>
      </c>
      <c r="CF14" s="67">
        <v>0</v>
      </c>
      <c r="CG14" s="67">
        <v>0</v>
      </c>
      <c r="CH14" s="67">
        <v>0</v>
      </c>
      <c r="CI14" s="67">
        <v>0</v>
      </c>
      <c r="CJ14" s="67">
        <v>0</v>
      </c>
      <c r="CK14" s="67">
        <v>0</v>
      </c>
      <c r="CL14" s="67">
        <v>0</v>
      </c>
      <c r="CM14" s="67">
        <v>0</v>
      </c>
      <c r="CN14" s="67">
        <v>0</v>
      </c>
      <c r="CO14" s="67">
        <v>0</v>
      </c>
      <c r="CP14" s="67">
        <v>0</v>
      </c>
      <c r="CQ14" s="67">
        <v>0</v>
      </c>
      <c r="CR14" s="67">
        <f t="shared" si="7"/>
        <v>0</v>
      </c>
      <c r="CS14" s="67">
        <v>0</v>
      </c>
      <c r="CT14" s="67">
        <v>0</v>
      </c>
      <c r="CU14" s="67">
        <f t="shared" si="8"/>
        <v>0</v>
      </c>
      <c r="CV14" s="67">
        <v>0</v>
      </c>
      <c r="CW14" s="67">
        <v>0</v>
      </c>
      <c r="CX14" s="67">
        <v>0</v>
      </c>
      <c r="CY14" s="67">
        <v>0</v>
      </c>
      <c r="CZ14" s="67">
        <v>0</v>
      </c>
      <c r="DA14" s="67">
        <f t="shared" si="9"/>
        <v>0</v>
      </c>
      <c r="DB14" s="67">
        <v>0</v>
      </c>
      <c r="DC14" s="67">
        <v>0</v>
      </c>
      <c r="DD14" s="67">
        <f t="shared" si="10"/>
        <v>0</v>
      </c>
      <c r="DE14" s="67">
        <v>0</v>
      </c>
      <c r="DF14" s="67">
        <v>0</v>
      </c>
      <c r="DG14" s="67">
        <v>0</v>
      </c>
      <c r="DH14" s="67">
        <v>0</v>
      </c>
    </row>
    <row r="15" ht="20.1" customHeight="1" spans="1:112">
      <c r="A15" s="83" t="s">
        <v>97</v>
      </c>
      <c r="B15" s="83" t="s">
        <v>98</v>
      </c>
      <c r="C15" s="83" t="s">
        <v>87</v>
      </c>
      <c r="D15" s="83" t="s">
        <v>89</v>
      </c>
      <c r="E15" s="83" t="s">
        <v>102</v>
      </c>
      <c r="F15" s="67">
        <f t="shared" si="0"/>
        <v>35910</v>
      </c>
      <c r="G15" s="67">
        <f t="shared" si="1"/>
        <v>35910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35910</v>
      </c>
      <c r="Q15" s="67">
        <v>0</v>
      </c>
      <c r="R15" s="67">
        <v>0</v>
      </c>
      <c r="S15" s="67">
        <v>0</v>
      </c>
      <c r="T15" s="67">
        <v>0</v>
      </c>
      <c r="U15" s="67">
        <f t="shared" si="2"/>
        <v>0</v>
      </c>
      <c r="V15" s="67">
        <v>0</v>
      </c>
      <c r="W15" s="67">
        <v>0</v>
      </c>
      <c r="X15" s="67">
        <v>0</v>
      </c>
      <c r="Y15" s="67">
        <v>0</v>
      </c>
      <c r="Z15" s="67">
        <v>0</v>
      </c>
      <c r="AA15" s="67">
        <v>0</v>
      </c>
      <c r="AB15" s="67">
        <v>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0</v>
      </c>
      <c r="AL15" s="67">
        <v>0</v>
      </c>
      <c r="AM15" s="67">
        <v>0</v>
      </c>
      <c r="AN15" s="67">
        <v>0</v>
      </c>
      <c r="AO15" s="67">
        <v>0</v>
      </c>
      <c r="AP15" s="67">
        <v>0</v>
      </c>
      <c r="AQ15" s="67">
        <v>0</v>
      </c>
      <c r="AR15" s="67">
        <v>0</v>
      </c>
      <c r="AS15" s="67">
        <v>0</v>
      </c>
      <c r="AT15" s="67">
        <v>0</v>
      </c>
      <c r="AU15" s="67">
        <v>0</v>
      </c>
      <c r="AV15" s="67">
        <v>0</v>
      </c>
      <c r="AW15" s="67">
        <f t="shared" si="3"/>
        <v>0</v>
      </c>
      <c r="AX15" s="67">
        <v>0</v>
      </c>
      <c r="AY15" s="67">
        <v>0</v>
      </c>
      <c r="AZ15" s="67">
        <v>0</v>
      </c>
      <c r="BA15" s="67">
        <v>0</v>
      </c>
      <c r="BB15" s="67">
        <v>0</v>
      </c>
      <c r="BC15" s="67">
        <v>0</v>
      </c>
      <c r="BD15" s="67">
        <v>0</v>
      </c>
      <c r="BE15" s="67">
        <v>0</v>
      </c>
      <c r="BF15" s="67">
        <v>0</v>
      </c>
      <c r="BG15" s="67">
        <v>0</v>
      </c>
      <c r="BH15" s="67">
        <v>0</v>
      </c>
      <c r="BI15" s="67">
        <f t="shared" si="4"/>
        <v>0</v>
      </c>
      <c r="BJ15" s="67">
        <v>0</v>
      </c>
      <c r="BK15" s="67">
        <v>0</v>
      </c>
      <c r="BL15" s="67">
        <v>0</v>
      </c>
      <c r="BM15" s="67">
        <v>0</v>
      </c>
      <c r="BN15" s="67">
        <f t="shared" si="5"/>
        <v>0</v>
      </c>
      <c r="BO15" s="67">
        <v>0</v>
      </c>
      <c r="BP15" s="67">
        <v>0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0</v>
      </c>
      <c r="BZ15" s="67">
        <v>0</v>
      </c>
      <c r="CA15" s="67">
        <f t="shared" si="6"/>
        <v>0</v>
      </c>
      <c r="CB15" s="67">
        <v>0</v>
      </c>
      <c r="CC15" s="67">
        <v>0</v>
      </c>
      <c r="CD15" s="67">
        <v>0</v>
      </c>
      <c r="CE15" s="67">
        <v>0</v>
      </c>
      <c r="CF15" s="67">
        <v>0</v>
      </c>
      <c r="CG15" s="67">
        <v>0</v>
      </c>
      <c r="CH15" s="67">
        <v>0</v>
      </c>
      <c r="CI15" s="67">
        <v>0</v>
      </c>
      <c r="CJ15" s="67">
        <v>0</v>
      </c>
      <c r="CK15" s="67">
        <v>0</v>
      </c>
      <c r="CL15" s="67">
        <v>0</v>
      </c>
      <c r="CM15" s="67">
        <v>0</v>
      </c>
      <c r="CN15" s="67">
        <v>0</v>
      </c>
      <c r="CO15" s="67">
        <v>0</v>
      </c>
      <c r="CP15" s="67">
        <v>0</v>
      </c>
      <c r="CQ15" s="67">
        <v>0</v>
      </c>
      <c r="CR15" s="67">
        <f t="shared" si="7"/>
        <v>0</v>
      </c>
      <c r="CS15" s="67">
        <v>0</v>
      </c>
      <c r="CT15" s="67">
        <v>0</v>
      </c>
      <c r="CU15" s="67">
        <f t="shared" si="8"/>
        <v>0</v>
      </c>
      <c r="CV15" s="67">
        <v>0</v>
      </c>
      <c r="CW15" s="67">
        <v>0</v>
      </c>
      <c r="CX15" s="67">
        <v>0</v>
      </c>
      <c r="CY15" s="67">
        <v>0</v>
      </c>
      <c r="CZ15" s="67">
        <v>0</v>
      </c>
      <c r="DA15" s="67">
        <f t="shared" si="9"/>
        <v>0</v>
      </c>
      <c r="DB15" s="67">
        <v>0</v>
      </c>
      <c r="DC15" s="67">
        <v>0</v>
      </c>
      <c r="DD15" s="67">
        <f t="shared" si="10"/>
        <v>0</v>
      </c>
      <c r="DE15" s="67">
        <v>0</v>
      </c>
      <c r="DF15" s="67">
        <v>0</v>
      </c>
      <c r="DG15" s="67">
        <v>0</v>
      </c>
      <c r="DH15" s="67">
        <v>0</v>
      </c>
    </row>
    <row r="16" ht="20.1" customHeight="1" spans="1:112">
      <c r="A16" s="83" t="s">
        <v>103</v>
      </c>
      <c r="B16" s="83" t="s">
        <v>100</v>
      </c>
      <c r="C16" s="83" t="s">
        <v>88</v>
      </c>
      <c r="D16" s="83" t="s">
        <v>89</v>
      </c>
      <c r="E16" s="83" t="s">
        <v>104</v>
      </c>
      <c r="F16" s="67">
        <f t="shared" si="0"/>
        <v>425988.67</v>
      </c>
      <c r="G16" s="67">
        <f t="shared" si="1"/>
        <v>425988.67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425988.67</v>
      </c>
      <c r="S16" s="67">
        <v>0</v>
      </c>
      <c r="T16" s="67">
        <v>0</v>
      </c>
      <c r="U16" s="67">
        <f t="shared" si="2"/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0</v>
      </c>
      <c r="AV16" s="67">
        <v>0</v>
      </c>
      <c r="AW16" s="67">
        <f t="shared" si="3"/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f t="shared" si="4"/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f t="shared" si="5"/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f t="shared" si="6"/>
        <v>0</v>
      </c>
      <c r="CB16" s="67">
        <v>0</v>
      </c>
      <c r="CC16" s="67">
        <v>0</v>
      </c>
      <c r="CD16" s="67">
        <v>0</v>
      </c>
      <c r="CE16" s="67">
        <v>0</v>
      </c>
      <c r="CF16" s="67">
        <v>0</v>
      </c>
      <c r="CG16" s="67">
        <v>0</v>
      </c>
      <c r="CH16" s="67">
        <v>0</v>
      </c>
      <c r="CI16" s="67">
        <v>0</v>
      </c>
      <c r="CJ16" s="67">
        <v>0</v>
      </c>
      <c r="CK16" s="67">
        <v>0</v>
      </c>
      <c r="CL16" s="67">
        <v>0</v>
      </c>
      <c r="CM16" s="67">
        <v>0</v>
      </c>
      <c r="CN16" s="67">
        <v>0</v>
      </c>
      <c r="CO16" s="67">
        <v>0</v>
      </c>
      <c r="CP16" s="67">
        <v>0</v>
      </c>
      <c r="CQ16" s="67">
        <v>0</v>
      </c>
      <c r="CR16" s="67">
        <f t="shared" si="7"/>
        <v>0</v>
      </c>
      <c r="CS16" s="67">
        <v>0</v>
      </c>
      <c r="CT16" s="67">
        <v>0</v>
      </c>
      <c r="CU16" s="67">
        <f t="shared" si="8"/>
        <v>0</v>
      </c>
      <c r="CV16" s="67">
        <v>0</v>
      </c>
      <c r="CW16" s="67">
        <v>0</v>
      </c>
      <c r="CX16" s="67">
        <v>0</v>
      </c>
      <c r="CY16" s="67">
        <v>0</v>
      </c>
      <c r="CZ16" s="67">
        <v>0</v>
      </c>
      <c r="DA16" s="67">
        <f t="shared" si="9"/>
        <v>0</v>
      </c>
      <c r="DB16" s="67">
        <v>0</v>
      </c>
      <c r="DC16" s="67">
        <v>0</v>
      </c>
      <c r="DD16" s="67">
        <f t="shared" si="10"/>
        <v>0</v>
      </c>
      <c r="DE16" s="67">
        <v>0</v>
      </c>
      <c r="DF16" s="67">
        <v>0</v>
      </c>
      <c r="DG16" s="67">
        <v>0</v>
      </c>
      <c r="DH16" s="67">
        <v>0</v>
      </c>
    </row>
  </sheetData>
  <mergeCells count="122">
    <mergeCell ref="A2:DH2"/>
    <mergeCell ref="A4:E4"/>
    <mergeCell ref="G4:T4"/>
    <mergeCell ref="U4:AV4"/>
    <mergeCell ref="AW4:BH4"/>
    <mergeCell ref="BI4:BM4"/>
    <mergeCell ref="BN4:BZ4"/>
    <mergeCell ref="CA4:CQ4"/>
    <mergeCell ref="CR4:CT4"/>
    <mergeCell ref="CU4:CZ4"/>
    <mergeCell ref="DA4:DC4"/>
    <mergeCell ref="DD4:DH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DG5:DG6"/>
    <mergeCell ref="DH5:DH6"/>
  </mergeCells>
  <printOptions horizontalCentered="1"/>
  <pageMargins left="0.39375" right="0.39375" top="0.7875" bottom="0.39375" header="0" footer="0"/>
  <pageSetup paperSize="66" fitToHeight="10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showGridLines="0" showZeros="0" workbookViewId="0">
      <selection activeCell="A1" sqref="A1"/>
    </sheetView>
  </sheetViews>
  <sheetFormatPr defaultColWidth="12" defaultRowHeight="11.25" outlineLevelCol="6"/>
  <cols>
    <col min="1" max="1" width="8.16666666666667" customWidth="1"/>
    <col min="2" max="2" width="9" customWidth="1"/>
    <col min="3" max="3" width="9.16666666666667" customWidth="1"/>
    <col min="4" max="4" width="40.5" customWidth="1"/>
    <col min="5" max="5" width="25.8333333333333" customWidth="1"/>
    <col min="6" max="7" width="21.8333333333333" customWidth="1"/>
  </cols>
  <sheetData>
    <row r="1" ht="20.1" customHeight="1" spans="1:7">
      <c r="A1" s="41"/>
      <c r="B1" s="41"/>
      <c r="C1" s="41"/>
      <c r="D1" s="42"/>
      <c r="E1" s="41"/>
      <c r="F1" s="41"/>
      <c r="G1" s="21" t="s">
        <v>289</v>
      </c>
    </row>
    <row r="2" ht="25.5" customHeight="1" spans="1:7">
      <c r="A2" s="18" t="s">
        <v>290</v>
      </c>
      <c r="B2" s="18"/>
      <c r="C2" s="18"/>
      <c r="D2" s="18"/>
      <c r="E2" s="18"/>
      <c r="F2" s="18"/>
      <c r="G2" s="18"/>
    </row>
    <row r="3" ht="20.1" customHeight="1" spans="1:7">
      <c r="A3" s="61" t="s">
        <v>5</v>
      </c>
      <c r="B3" s="19"/>
      <c r="C3" s="19"/>
      <c r="D3" s="19"/>
      <c r="E3" s="44"/>
      <c r="F3" s="44"/>
      <c r="G3" s="21" t="s">
        <v>6</v>
      </c>
    </row>
    <row r="4" ht="20.1" customHeight="1" spans="1:7">
      <c r="A4" s="47" t="s">
        <v>291</v>
      </c>
      <c r="B4" s="48"/>
      <c r="C4" s="48"/>
      <c r="D4" s="49"/>
      <c r="E4" s="68" t="s">
        <v>107</v>
      </c>
      <c r="F4" s="29"/>
      <c r="G4" s="29"/>
    </row>
    <row r="5" ht="20.1" customHeight="1" spans="1:7">
      <c r="A5" s="22" t="s">
        <v>68</v>
      </c>
      <c r="B5" s="24"/>
      <c r="C5" s="69" t="s">
        <v>69</v>
      </c>
      <c r="D5" s="70" t="s">
        <v>292</v>
      </c>
      <c r="E5" s="29" t="s">
        <v>60</v>
      </c>
      <c r="F5" s="26" t="s">
        <v>293</v>
      </c>
      <c r="G5" s="71" t="s">
        <v>294</v>
      </c>
    </row>
    <row r="6" ht="33.75" customHeight="1" spans="1:7">
      <c r="A6" s="31" t="s">
        <v>81</v>
      </c>
      <c r="B6" s="32" t="s">
        <v>82</v>
      </c>
      <c r="C6" s="72"/>
      <c r="D6" s="73"/>
      <c r="E6" s="35"/>
      <c r="F6" s="36"/>
      <c r="G6" s="55"/>
    </row>
    <row r="7" ht="20.1" customHeight="1" spans="1:7">
      <c r="A7" s="56" t="s">
        <v>20</v>
      </c>
      <c r="B7" s="65" t="s">
        <v>20</v>
      </c>
      <c r="C7" s="74" t="s">
        <v>20</v>
      </c>
      <c r="D7" s="56" t="s">
        <v>60</v>
      </c>
      <c r="E7" s="75">
        <v>5571171.21</v>
      </c>
      <c r="F7" s="76">
        <v>4898148.19</v>
      </c>
      <c r="G7" s="67">
        <v>673023.02</v>
      </c>
    </row>
    <row r="8" ht="20.1" customHeight="1" spans="1:7">
      <c r="A8" s="56" t="s">
        <v>295</v>
      </c>
      <c r="B8" s="65" t="s">
        <v>98</v>
      </c>
      <c r="C8" s="74" t="s">
        <v>165</v>
      </c>
      <c r="D8" s="56" t="s">
        <v>296</v>
      </c>
      <c r="E8" s="75">
        <v>35910</v>
      </c>
      <c r="F8" s="76">
        <v>35910</v>
      </c>
      <c r="G8" s="67">
        <v>0</v>
      </c>
    </row>
    <row r="9" ht="20.1" customHeight="1" spans="1:7">
      <c r="A9" s="56" t="s">
        <v>295</v>
      </c>
      <c r="B9" s="65" t="s">
        <v>297</v>
      </c>
      <c r="C9" s="74" t="s">
        <v>165</v>
      </c>
      <c r="D9" s="56" t="s">
        <v>298</v>
      </c>
      <c r="E9" s="75">
        <v>249009.92</v>
      </c>
      <c r="F9" s="76">
        <v>249009.92</v>
      </c>
      <c r="G9" s="67">
        <v>0</v>
      </c>
    </row>
    <row r="10" ht="20.1" customHeight="1" spans="1:7">
      <c r="A10" s="56" t="s">
        <v>299</v>
      </c>
      <c r="B10" s="65" t="s">
        <v>300</v>
      </c>
      <c r="C10" s="74" t="s">
        <v>165</v>
      </c>
      <c r="D10" s="56" t="s">
        <v>244</v>
      </c>
      <c r="E10" s="75">
        <v>40000</v>
      </c>
      <c r="F10" s="76">
        <v>0</v>
      </c>
      <c r="G10" s="67">
        <v>40000</v>
      </c>
    </row>
    <row r="11" ht="20.1" customHeight="1" spans="1:7">
      <c r="A11" s="56" t="s">
        <v>299</v>
      </c>
      <c r="B11" s="65" t="s">
        <v>301</v>
      </c>
      <c r="C11" s="74" t="s">
        <v>165</v>
      </c>
      <c r="D11" s="56" t="s">
        <v>240</v>
      </c>
      <c r="E11" s="75">
        <v>52000</v>
      </c>
      <c r="F11" s="76">
        <v>0</v>
      </c>
      <c r="G11" s="67">
        <v>52000</v>
      </c>
    </row>
    <row r="12" ht="20.1" customHeight="1" spans="1:7">
      <c r="A12" s="56" t="s">
        <v>299</v>
      </c>
      <c r="B12" s="65" t="s">
        <v>302</v>
      </c>
      <c r="C12" s="74" t="s">
        <v>165</v>
      </c>
      <c r="D12" s="56" t="s">
        <v>234</v>
      </c>
      <c r="E12" s="75">
        <v>15000</v>
      </c>
      <c r="F12" s="76">
        <v>0</v>
      </c>
      <c r="G12" s="67">
        <v>15000</v>
      </c>
    </row>
    <row r="13" ht="20.1" customHeight="1" spans="1:7">
      <c r="A13" s="56" t="s">
        <v>299</v>
      </c>
      <c r="B13" s="65" t="s">
        <v>94</v>
      </c>
      <c r="C13" s="74" t="s">
        <v>165</v>
      </c>
      <c r="D13" s="56" t="s">
        <v>225</v>
      </c>
      <c r="E13" s="75">
        <v>15000</v>
      </c>
      <c r="F13" s="76">
        <v>0</v>
      </c>
      <c r="G13" s="67">
        <v>15000</v>
      </c>
    </row>
    <row r="14" ht="20.1" customHeight="1" spans="1:7">
      <c r="A14" s="56" t="s">
        <v>299</v>
      </c>
      <c r="B14" s="65" t="s">
        <v>303</v>
      </c>
      <c r="C14" s="74" t="s">
        <v>165</v>
      </c>
      <c r="D14" s="56" t="s">
        <v>245</v>
      </c>
      <c r="E14" s="75">
        <v>201240</v>
      </c>
      <c r="F14" s="76">
        <v>0</v>
      </c>
      <c r="G14" s="67">
        <v>201240</v>
      </c>
    </row>
    <row r="15" ht="20.1" customHeight="1" spans="1:7">
      <c r="A15" s="56" t="s">
        <v>295</v>
      </c>
      <c r="B15" s="65" t="s">
        <v>88</v>
      </c>
      <c r="C15" s="74" t="s">
        <v>165</v>
      </c>
      <c r="D15" s="56" t="s">
        <v>208</v>
      </c>
      <c r="E15" s="75">
        <v>1861107</v>
      </c>
      <c r="F15" s="76">
        <v>1861107</v>
      </c>
      <c r="G15" s="67">
        <v>0</v>
      </c>
    </row>
    <row r="16" ht="20.1" customHeight="1" spans="1:7">
      <c r="A16" s="56" t="s">
        <v>299</v>
      </c>
      <c r="B16" s="65" t="s">
        <v>304</v>
      </c>
      <c r="C16" s="74" t="s">
        <v>165</v>
      </c>
      <c r="D16" s="56" t="s">
        <v>227</v>
      </c>
      <c r="E16" s="75">
        <v>12000</v>
      </c>
      <c r="F16" s="76">
        <v>0</v>
      </c>
      <c r="G16" s="67">
        <v>12000</v>
      </c>
    </row>
    <row r="17" ht="20.1" customHeight="1" spans="1:7">
      <c r="A17" s="56" t="s">
        <v>299</v>
      </c>
      <c r="B17" s="65" t="s">
        <v>305</v>
      </c>
      <c r="C17" s="74" t="s">
        <v>165</v>
      </c>
      <c r="D17" s="56" t="s">
        <v>242</v>
      </c>
      <c r="E17" s="75">
        <v>18612.33</v>
      </c>
      <c r="F17" s="76">
        <v>0</v>
      </c>
      <c r="G17" s="67">
        <v>18612.33</v>
      </c>
    </row>
    <row r="18" ht="20.1" customHeight="1" spans="1:7">
      <c r="A18" s="56" t="s">
        <v>295</v>
      </c>
      <c r="B18" s="65" t="s">
        <v>304</v>
      </c>
      <c r="C18" s="74" t="s">
        <v>165</v>
      </c>
      <c r="D18" s="56" t="s">
        <v>212</v>
      </c>
      <c r="E18" s="75">
        <v>646462</v>
      </c>
      <c r="F18" s="76">
        <v>646462</v>
      </c>
      <c r="G18" s="67">
        <v>0</v>
      </c>
    </row>
    <row r="19" ht="20.1" customHeight="1" spans="1:7">
      <c r="A19" s="56" t="s">
        <v>299</v>
      </c>
      <c r="B19" s="65" t="s">
        <v>306</v>
      </c>
      <c r="C19" s="74" t="s">
        <v>165</v>
      </c>
      <c r="D19" s="56" t="s">
        <v>235</v>
      </c>
      <c r="E19" s="75">
        <v>15000</v>
      </c>
      <c r="F19" s="76">
        <v>0</v>
      </c>
      <c r="G19" s="67">
        <v>15000</v>
      </c>
    </row>
    <row r="20" ht="20.1" customHeight="1" spans="1:7">
      <c r="A20" s="56" t="s">
        <v>295</v>
      </c>
      <c r="B20" s="65" t="s">
        <v>87</v>
      </c>
      <c r="C20" s="74" t="s">
        <v>165</v>
      </c>
      <c r="D20" s="56" t="s">
        <v>210</v>
      </c>
      <c r="E20" s="75">
        <v>74654</v>
      </c>
      <c r="F20" s="76">
        <v>74654</v>
      </c>
      <c r="G20" s="67">
        <v>0</v>
      </c>
    </row>
    <row r="21" ht="20.1" customHeight="1" spans="1:7">
      <c r="A21" s="56" t="s">
        <v>295</v>
      </c>
      <c r="B21" s="65" t="s">
        <v>183</v>
      </c>
      <c r="C21" s="74" t="s">
        <v>165</v>
      </c>
      <c r="D21" s="56" t="s">
        <v>213</v>
      </c>
      <c r="E21" s="75">
        <v>532167.92</v>
      </c>
      <c r="F21" s="76">
        <v>532167.92</v>
      </c>
      <c r="G21" s="67">
        <v>0</v>
      </c>
    </row>
    <row r="22" ht="20.1" customHeight="1" spans="1:7">
      <c r="A22" s="56" t="s">
        <v>295</v>
      </c>
      <c r="B22" s="65" t="s">
        <v>307</v>
      </c>
      <c r="C22" s="74" t="s">
        <v>165</v>
      </c>
      <c r="D22" s="56" t="s">
        <v>217</v>
      </c>
      <c r="E22" s="75">
        <v>28491.83</v>
      </c>
      <c r="F22" s="76">
        <v>28491.83</v>
      </c>
      <c r="G22" s="67">
        <v>0</v>
      </c>
    </row>
    <row r="23" ht="20.1" customHeight="1" spans="1:7">
      <c r="A23" s="56" t="s">
        <v>308</v>
      </c>
      <c r="B23" s="65" t="s">
        <v>185</v>
      </c>
      <c r="C23" s="74" t="s">
        <v>165</v>
      </c>
      <c r="D23" s="56" t="s">
        <v>255</v>
      </c>
      <c r="E23" s="75">
        <v>180</v>
      </c>
      <c r="F23" s="76">
        <v>180</v>
      </c>
      <c r="G23" s="67">
        <v>0</v>
      </c>
    </row>
    <row r="24" ht="20.1" customHeight="1" spans="1:7">
      <c r="A24" s="56" t="s">
        <v>295</v>
      </c>
      <c r="B24" s="65" t="s">
        <v>100</v>
      </c>
      <c r="C24" s="74" t="s">
        <v>165</v>
      </c>
      <c r="D24" s="56" t="s">
        <v>209</v>
      </c>
      <c r="E24" s="75">
        <v>967501</v>
      </c>
      <c r="F24" s="76">
        <v>967501</v>
      </c>
      <c r="G24" s="67">
        <v>0</v>
      </c>
    </row>
    <row r="25" ht="20.1" customHeight="1" spans="1:7">
      <c r="A25" s="56" t="s">
        <v>299</v>
      </c>
      <c r="B25" s="65" t="s">
        <v>309</v>
      </c>
      <c r="C25" s="74" t="s">
        <v>165</v>
      </c>
      <c r="D25" s="56" t="s">
        <v>310</v>
      </c>
      <c r="E25" s="75">
        <v>15000</v>
      </c>
      <c r="F25" s="76">
        <v>0</v>
      </c>
      <c r="G25" s="67">
        <v>15000</v>
      </c>
    </row>
    <row r="26" ht="20.1" customHeight="1" spans="1:7">
      <c r="A26" s="56" t="s">
        <v>299</v>
      </c>
      <c r="B26" s="65" t="s">
        <v>91</v>
      </c>
      <c r="C26" s="74" t="s">
        <v>165</v>
      </c>
      <c r="D26" s="56" t="s">
        <v>247</v>
      </c>
      <c r="E26" s="75">
        <v>97418.01</v>
      </c>
      <c r="F26" s="76">
        <v>0</v>
      </c>
      <c r="G26" s="67">
        <v>97418.01</v>
      </c>
    </row>
    <row r="27" ht="20.1" customHeight="1" spans="1:7">
      <c r="A27" s="56" t="s">
        <v>308</v>
      </c>
      <c r="B27" s="65" t="s">
        <v>304</v>
      </c>
      <c r="C27" s="74" t="s">
        <v>165</v>
      </c>
      <c r="D27" s="56" t="s">
        <v>311</v>
      </c>
      <c r="E27" s="75">
        <v>6715.85</v>
      </c>
      <c r="F27" s="76">
        <v>6715.85</v>
      </c>
      <c r="G27" s="67">
        <v>0</v>
      </c>
    </row>
    <row r="28" ht="20.1" customHeight="1" spans="1:7">
      <c r="A28" s="56" t="s">
        <v>299</v>
      </c>
      <c r="B28" s="65" t="s">
        <v>312</v>
      </c>
      <c r="C28" s="74" t="s">
        <v>165</v>
      </c>
      <c r="D28" s="56" t="s">
        <v>236</v>
      </c>
      <c r="E28" s="75">
        <v>74000</v>
      </c>
      <c r="F28" s="76">
        <v>0</v>
      </c>
      <c r="G28" s="67">
        <v>74000</v>
      </c>
    </row>
    <row r="29" ht="20.1" customHeight="1" spans="1:7">
      <c r="A29" s="56" t="s">
        <v>299</v>
      </c>
      <c r="B29" s="65" t="s">
        <v>88</v>
      </c>
      <c r="C29" s="74" t="s">
        <v>165</v>
      </c>
      <c r="D29" s="56" t="s">
        <v>221</v>
      </c>
      <c r="E29" s="75">
        <v>18752.68</v>
      </c>
      <c r="F29" s="76">
        <v>0</v>
      </c>
      <c r="G29" s="67">
        <v>18752.68</v>
      </c>
    </row>
    <row r="30" ht="20.1" customHeight="1" spans="1:7">
      <c r="A30" s="56" t="s">
        <v>295</v>
      </c>
      <c r="B30" s="65" t="s">
        <v>309</v>
      </c>
      <c r="C30" s="74" t="s">
        <v>165</v>
      </c>
      <c r="D30" s="56" t="s">
        <v>218</v>
      </c>
      <c r="E30" s="75">
        <v>425988.67</v>
      </c>
      <c r="F30" s="76">
        <v>425988.67</v>
      </c>
      <c r="G30" s="67">
        <v>0</v>
      </c>
    </row>
    <row r="31" ht="20.1" customHeight="1" spans="1:7">
      <c r="A31" s="56" t="s">
        <v>299</v>
      </c>
      <c r="B31" s="65" t="s">
        <v>98</v>
      </c>
      <c r="C31" s="74" t="s">
        <v>165</v>
      </c>
      <c r="D31" s="56" t="s">
        <v>230</v>
      </c>
      <c r="E31" s="75">
        <v>54000</v>
      </c>
      <c r="F31" s="76">
        <v>0</v>
      </c>
      <c r="G31" s="67">
        <v>54000</v>
      </c>
    </row>
    <row r="32" ht="20.1" customHeight="1" spans="1:7">
      <c r="A32" s="56" t="s">
        <v>299</v>
      </c>
      <c r="B32" s="65" t="s">
        <v>181</v>
      </c>
      <c r="C32" s="74" t="s">
        <v>165</v>
      </c>
      <c r="D32" s="56" t="s">
        <v>226</v>
      </c>
      <c r="E32" s="75">
        <v>45000</v>
      </c>
      <c r="F32" s="76">
        <v>0</v>
      </c>
      <c r="G32" s="67">
        <v>45000</v>
      </c>
    </row>
    <row r="33" ht="20.1" customHeight="1" spans="1:7">
      <c r="A33" s="56" t="s">
        <v>308</v>
      </c>
      <c r="B33" s="65" t="s">
        <v>94</v>
      </c>
      <c r="C33" s="74" t="s">
        <v>165</v>
      </c>
      <c r="D33" s="56" t="s">
        <v>252</v>
      </c>
      <c r="E33" s="75">
        <v>69960</v>
      </c>
      <c r="F33" s="76">
        <v>69960</v>
      </c>
      <c r="G33" s="67">
        <v>0</v>
      </c>
    </row>
  </sheetData>
  <mergeCells count="9">
    <mergeCell ref="A2:G2"/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39375" right="0.39375" top="0.7875" bottom="0.39375" header="0" footer="0"/>
  <pageSetup paperSize="9" fitToHeight="10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showGridLines="0" showZeros="0" workbookViewId="0">
      <selection activeCell="A1" sqref="A1"/>
    </sheetView>
  </sheetViews>
  <sheetFormatPr defaultColWidth="12" defaultRowHeight="11.25" outlineLevelCol="5"/>
  <cols>
    <col min="1" max="3" width="5.66666666666667" customWidth="1"/>
    <col min="4" max="4" width="17" customWidth="1"/>
    <col min="5" max="5" width="78.5" customWidth="1"/>
    <col min="6" max="6" width="25" customWidth="1"/>
    <col min="7" max="243" width="10.6666666666667" customWidth="1"/>
  </cols>
  <sheetData>
    <row r="1" ht="20.1" customHeight="1" spans="1:6">
      <c r="A1" s="15"/>
      <c r="B1" s="16"/>
      <c r="C1" s="16"/>
      <c r="D1" s="16"/>
      <c r="E1" s="16"/>
      <c r="F1" s="17" t="s">
        <v>313</v>
      </c>
    </row>
    <row r="2" ht="20.1" customHeight="1" spans="1:6">
      <c r="A2" s="18" t="s">
        <v>314</v>
      </c>
      <c r="B2" s="18"/>
      <c r="C2" s="18"/>
      <c r="D2" s="18"/>
      <c r="E2" s="18"/>
      <c r="F2" s="18"/>
    </row>
    <row r="3" ht="20.1" customHeight="1" spans="1:6">
      <c r="A3" s="61" t="s">
        <v>5</v>
      </c>
      <c r="B3" s="19"/>
      <c r="C3" s="19"/>
      <c r="D3" s="62"/>
      <c r="E3" s="62"/>
      <c r="F3" s="21" t="s">
        <v>6</v>
      </c>
    </row>
    <row r="4" ht="20.1" customHeight="1" spans="1:6">
      <c r="A4" s="22" t="s">
        <v>68</v>
      </c>
      <c r="B4" s="23"/>
      <c r="C4" s="24"/>
      <c r="D4" s="63" t="s">
        <v>69</v>
      </c>
      <c r="E4" s="45" t="s">
        <v>315</v>
      </c>
      <c r="F4" s="26" t="s">
        <v>74</v>
      </c>
    </row>
    <row r="5" ht="20.1" customHeight="1" spans="1:6">
      <c r="A5" s="30" t="s">
        <v>81</v>
      </c>
      <c r="B5" s="31" t="s">
        <v>82</v>
      </c>
      <c r="C5" s="32" t="s">
        <v>83</v>
      </c>
      <c r="D5" s="64"/>
      <c r="E5" s="45"/>
      <c r="F5" s="36"/>
    </row>
    <row r="6" ht="20.1" customHeight="1" spans="1:6">
      <c r="A6" s="65" t="s">
        <v>20</v>
      </c>
      <c r="B6" s="65" t="s">
        <v>20</v>
      </c>
      <c r="C6" s="65" t="s">
        <v>20</v>
      </c>
      <c r="D6" s="66" t="s">
        <v>20</v>
      </c>
      <c r="E6" s="66" t="s">
        <v>20</v>
      </c>
      <c r="F6" s="67" t="s">
        <v>20</v>
      </c>
    </row>
    <row r="7" ht="20.1" customHeight="1" spans="1:6">
      <c r="A7" s="65" t="s">
        <v>20</v>
      </c>
      <c r="B7" s="65" t="s">
        <v>20</v>
      </c>
      <c r="C7" s="65" t="s">
        <v>20</v>
      </c>
      <c r="D7" s="66" t="s">
        <v>20</v>
      </c>
      <c r="E7" s="66" t="s">
        <v>20</v>
      </c>
      <c r="F7" s="67" t="s">
        <v>20</v>
      </c>
    </row>
    <row r="8" ht="20.1" customHeight="1" spans="1:6">
      <c r="A8" s="65" t="s">
        <v>20</v>
      </c>
      <c r="B8" s="65" t="s">
        <v>20</v>
      </c>
      <c r="C8" s="65" t="s">
        <v>20</v>
      </c>
      <c r="D8" s="66" t="s">
        <v>20</v>
      </c>
      <c r="E8" s="66" t="s">
        <v>20</v>
      </c>
      <c r="F8" s="67" t="s">
        <v>20</v>
      </c>
    </row>
    <row r="9" ht="20.1" customHeight="1" spans="1:6">
      <c r="A9" s="65" t="s">
        <v>20</v>
      </c>
      <c r="B9" s="65" t="s">
        <v>20</v>
      </c>
      <c r="C9" s="65" t="s">
        <v>20</v>
      </c>
      <c r="D9" s="66" t="s">
        <v>20</v>
      </c>
      <c r="E9" s="66" t="s">
        <v>20</v>
      </c>
      <c r="F9" s="67" t="s">
        <v>20</v>
      </c>
    </row>
    <row r="10" ht="20.1" customHeight="1" spans="1:6">
      <c r="A10" s="65" t="s">
        <v>20</v>
      </c>
      <c r="B10" s="65" t="s">
        <v>20</v>
      </c>
      <c r="C10" s="65" t="s">
        <v>20</v>
      </c>
      <c r="D10" s="66" t="s">
        <v>20</v>
      </c>
      <c r="E10" s="66" t="s">
        <v>20</v>
      </c>
      <c r="F10" s="67" t="s">
        <v>20</v>
      </c>
    </row>
    <row r="11" ht="20.1" customHeight="1" spans="1:6">
      <c r="A11" s="65" t="s">
        <v>20</v>
      </c>
      <c r="B11" s="65" t="s">
        <v>20</v>
      </c>
      <c r="C11" s="65" t="s">
        <v>20</v>
      </c>
      <c r="D11" s="66" t="s">
        <v>20</v>
      </c>
      <c r="E11" s="66" t="s">
        <v>20</v>
      </c>
      <c r="F11" s="67" t="s">
        <v>20</v>
      </c>
    </row>
    <row r="12" ht="20.1" customHeight="1" spans="1:6">
      <c r="A12" s="65" t="s">
        <v>20</v>
      </c>
      <c r="B12" s="65" t="s">
        <v>20</v>
      </c>
      <c r="C12" s="65" t="s">
        <v>20</v>
      </c>
      <c r="D12" s="66" t="s">
        <v>20</v>
      </c>
      <c r="E12" s="66" t="s">
        <v>20</v>
      </c>
      <c r="F12" s="67" t="s">
        <v>20</v>
      </c>
    </row>
    <row r="13" ht="20.1" customHeight="1" spans="1:6">
      <c r="A13" s="65" t="s">
        <v>20</v>
      </c>
      <c r="B13" s="65" t="s">
        <v>20</v>
      </c>
      <c r="C13" s="65" t="s">
        <v>20</v>
      </c>
      <c r="D13" s="66" t="s">
        <v>20</v>
      </c>
      <c r="E13" s="66" t="s">
        <v>20</v>
      </c>
      <c r="F13" s="67" t="s">
        <v>20</v>
      </c>
    </row>
    <row r="14" ht="20.1" customHeight="1" spans="1:6">
      <c r="A14" s="65" t="s">
        <v>20</v>
      </c>
      <c r="B14" s="65" t="s">
        <v>20</v>
      </c>
      <c r="C14" s="65" t="s">
        <v>20</v>
      </c>
      <c r="D14" s="66" t="s">
        <v>20</v>
      </c>
      <c r="E14" s="66" t="s">
        <v>20</v>
      </c>
      <c r="F14" s="67" t="s">
        <v>20</v>
      </c>
    </row>
    <row r="15" ht="20.1" customHeight="1" spans="1:6">
      <c r="A15" s="65" t="s">
        <v>20</v>
      </c>
      <c r="B15" s="65" t="s">
        <v>20</v>
      </c>
      <c r="C15" s="65" t="s">
        <v>20</v>
      </c>
      <c r="D15" s="66" t="s">
        <v>20</v>
      </c>
      <c r="E15" s="66" t="s">
        <v>20</v>
      </c>
      <c r="F15" s="67" t="s">
        <v>20</v>
      </c>
    </row>
  </sheetData>
  <mergeCells count="5">
    <mergeCell ref="A2:F2"/>
    <mergeCell ref="A4:C4"/>
    <mergeCell ref="D4:D5"/>
    <mergeCell ref="E4:E5"/>
    <mergeCell ref="F4:F5"/>
  </mergeCells>
  <printOptions horizontalCentered="1"/>
  <pageMargins left="0.39375" right="0.39375" top="0.7875" bottom="0.39375" header="0" footer="0"/>
  <pageSetup paperSize="9" fitToHeight="100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极尽似水</cp:lastModifiedBy>
  <dcterms:created xsi:type="dcterms:W3CDTF">2021-11-09T07:16:00Z</dcterms:created>
  <dcterms:modified xsi:type="dcterms:W3CDTF">2021-11-09T07:18:39Z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81DF69006E1342D6ABB2C495862EAE9E</vt:lpwstr>
  </property>
</Properties>
</file>