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'1-1'!$A$1:$T$17</definedName>
    <definedName name="_xlnm.Print_Area" localSheetId="3">'1-2'!$A$1:$J$17</definedName>
    <definedName name="_xlnm.Print_Area" localSheetId="4">'2'!$A$1:$H$39</definedName>
    <definedName name="_xlnm.Print_Titles" localSheetId="4">'2'!$1:$39</definedName>
    <definedName name="_xlnm.Print_Area" localSheetId="5">'2-1'!$A$1:$AI$23</definedName>
    <definedName name="_xlnm.Print_Area" localSheetId="6">'3'!$A$1:$DH$17</definedName>
    <definedName name="_xlnm.Print_Area" localSheetId="7">'3-1'!$A$1:$G$33</definedName>
    <definedName name="_xlnm.Print_Area" localSheetId="8">'3-2'!$A$1:$F$10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<sst xmlns="http://schemas.openxmlformats.org/spreadsheetml/2006/main" count="1174" uniqueCount="363">
  <si>
    <t>交警大队</t>
  </si>
  <si>
    <t>2020年部门预算</t>
  </si>
  <si>
    <t>报送日期：     年   月   日</t>
  </si>
  <si>
    <t>表1</t>
  </si>
  <si>
    <t>部门收支总表</t>
  </si>
  <si>
    <t>单位名称：交警大队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</si>
  <si>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</si>
  <si>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</si>
  <si>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</si>
  <si>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</si>
  <si>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</si>
  <si>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</si>
  <si>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</si>
  <si>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</si>
  <si>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</si>
  <si>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</si>
  <si>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</si>
  <si>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</si>
  <si>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</si>
  <si>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</si>
  <si>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</si>
  <si>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</si>
  <si>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</si>
  <si>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</si>
  <si>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</si>
  <si>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</si>
  <si>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</si>
  <si>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</si>
  <si>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</si>
  <si>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</si>
  <si>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</si>
  <si>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</si>
  <si>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</si>
  <si>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</si>
  <si>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</si>
  <si>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</si>
  <si>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</si>
  <si>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</si>
  <si>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</si>
  <si>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</si>
  <si>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</si>
  <si>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</si>
  <si>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</si>
  <si>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</si>
  <si>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</si>
  <si>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</si>
  <si>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</si>
  <si>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</si>
  <si>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</si>
  <si>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</si>
  <si>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</si>
  <si>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</si>
  <si>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</si>
  <si>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</si>
  <si>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</si>
  <si>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</si>
  <si>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</si>
  <si>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</si>
  <si>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</si>
  <si>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</si>
  <si>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</si>
  <si>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</si>
  <si>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</si>
  <si>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</si>
  <si>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</si>
  <si>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</si>
  <si>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</si>
  <si>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</si>
  <si>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</si>
  <si>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</si>
  <si>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</si>
  <si>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</si>
  <si>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</si>
  <si>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</si>
  <si>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</si>
  <si>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</si>
  <si>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</si>
  <si>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</si>
  <si>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</si>
  <si>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</si>
  <si>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</si>
  <si>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</si>
  <si>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</si>
  <si>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138</t>
  </si>
  <si>
    <t>宣汉县公安局</t>
  </si>
  <si>
    <t>204</t>
  </si>
  <si>
    <t>02</t>
  </si>
  <si>
    <t>01</t>
  </si>
  <si>
    <t xml:space="preserve">  138</t>
  </si>
  <si>
    <t xml:space="preserve">  行政运行</t>
  </si>
  <si>
    <t>50</t>
  </si>
  <si>
    <t xml:space="preserve">  事业运行</t>
  </si>
  <si>
    <t>99</t>
  </si>
  <si>
    <t xml:space="preserve">  其他公安支出</t>
  </si>
  <si>
    <t>208</t>
  </si>
  <si>
    <t>05</t>
  </si>
  <si>
    <t xml:space="preserve">  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</si>
  <si>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</si>
  <si>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</si>
  <si>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</si>
  <si>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</si>
  <si>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</si>
  <si>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</si>
  <si>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</si>
  <si>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</si>
  <si>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</si>
  <si>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</si>
  <si>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</si>
  <si>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</si>
  <si>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</si>
  <si>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</si>
  <si>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</si>
  <si>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</si>
  <si>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</si>
  <si>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</si>
  <si>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</si>
  <si>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</si>
  <si>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</si>
  <si>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</si>
  <si>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</si>
  <si>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</si>
  <si>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</si>
  <si>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</si>
  <si>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</si>
  <si>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</si>
  <si>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</si>
  <si>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</si>
  <si>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</si>
  <si>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</si>
  <si>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</si>
  <si>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</si>
  <si>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</si>
  <si>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</si>
  <si>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</si>
  <si>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</si>
  <si>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</si>
  <si>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</si>
  <si>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</si>
  <si>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</si>
  <si>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</si>
  <si>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</si>
  <si>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</si>
  <si>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</si>
  <si>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</si>
  <si>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</si>
  <si>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</si>
  <si>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</si>
  <si>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</si>
  <si>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</si>
  <si>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</si>
  <si>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</si>
  <si>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</si>
  <si>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</si>
  <si>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</si>
  <si>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</si>
  <si>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</si>
  <si>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</si>
  <si>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</si>
  <si>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</si>
  <si>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</si>
  <si>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</si>
  <si>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</si>
  <si>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</si>
  <si>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</si>
  <si>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</si>
  <si>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</si>
  <si>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138002</t>
  </si>
  <si>
    <t>501</t>
  </si>
  <si>
    <t xml:space="preserve">  机关工资福利支出</t>
  </si>
  <si>
    <t xml:space="preserve">  501</t>
  </si>
  <si>
    <t xml:space="preserve">  138002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</si>
  <si>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</si>
  <si>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</si>
  <si>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</si>
  <si>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</si>
  <si>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</si>
  <si>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</si>
  <si>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</si>
  <si>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>04</t>
  </si>
  <si>
    <t xml:space="preserve">    专用材料购置费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</si>
  <si>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</si>
  <si>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</si>
  <si>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</si>
  <si>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</si>
  <si>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</si>
  <si>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 xml:space="preserve">    其他商品和服务支出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</si>
  <si>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</si>
  <si>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</si>
  <si>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</si>
  <si>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</si>
  <si>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</si>
  <si>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</si>
  <si>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</si>
  <si>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</si>
  <si>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</si>
  <si>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</si>
  <si>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</si>
  <si>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</si>
  <si>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</si>
  <si>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</si>
  <si>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</si>
  <si>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</si>
  <si>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</si>
  <si>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</si>
  <si>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</si>
  <si>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</si>
  <si>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</si>
  <si>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</si>
  <si>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</si>
  <si>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</si>
  <si>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</si>
  <si>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</si>
  <si>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</si>
  <si>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</si>
  <si>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</si>
  <si>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</si>
  <si>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</si>
  <si>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</si>
  <si>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</si>
  <si>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</si>
  <si>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</si>
  <si>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</si>
  <si>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</si>
  <si>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</si>
  <si>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</si>
  <si>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</si>
  <si>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</si>
  <si>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</si>
  <si>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</si>
  <si>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</si>
  <si>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</si>
  <si>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</si>
  <si>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</si>
  <si>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</si>
  <si>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</si>
  <si>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</si>
  <si>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</si>
  <si>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</si>
  <si>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</si>
  <si>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</si>
  <si>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</si>
  <si>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</si>
  <si>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</si>
  <si>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</si>
  <si>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</si>
  <si>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</si>
  <si>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</si>
  <si>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</si>
  <si>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</si>
  <si>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</si>
  <si>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</si>
  <si>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</si>
  <si>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</si>
  <si>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</si>
  <si>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</si>
  <si>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</si>
  <si>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</si>
  <si>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</si>
  <si>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</si>
  <si>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</si>
  <si>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</si>
  <si>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</si>
  <si>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</si>
  <si>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</si>
  <si>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</si>
  <si>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</si>
  <si>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</si>
  <si>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</si>
  <si>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</si>
  <si>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</si>
  <si>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</si>
  <si>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</si>
  <si>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</si>
  <si>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</si>
  <si>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</si>
  <si>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</si>
  <si>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</si>
  <si>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</si>
  <si>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</si>
  <si>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</si>
  <si>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</si>
  <si>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</si>
  <si>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</si>
  <si>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</si>
  <si>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</si>
  <si>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</si>
  <si>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</si>
  <si>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</si>
  <si>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</si>
  <si>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</si>
  <si>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</si>
  <si>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</si>
  <si>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</si>
  <si>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交警大队</t>
  </si>
  <si>
    <t>302</t>
  </si>
  <si>
    <t xml:space="preserve">    水费</t>
  </si>
  <si>
    <t>301</t>
  </si>
  <si>
    <t xml:space="preserve">    津贴补贴</t>
  </si>
  <si>
    <t xml:space="preserve">    差旅费</t>
  </si>
  <si>
    <t xml:space="preserve">    奖金</t>
  </si>
  <si>
    <t xml:space="preserve">    公务员医疗补助缴费</t>
  </si>
  <si>
    <t>17</t>
  </si>
  <si>
    <t>07</t>
  </si>
  <si>
    <t xml:space="preserve">    绩效工资</t>
  </si>
  <si>
    <t>10</t>
  </si>
  <si>
    <t xml:space="preserve">    职工基本医疗保险缴费</t>
  </si>
  <si>
    <t>28</t>
  </si>
  <si>
    <t xml:space="preserve">    工会经费</t>
  </si>
  <si>
    <t xml:space="preserve">    机关事业单位基本养老保险缴费</t>
  </si>
  <si>
    <t>303</t>
  </si>
  <si>
    <t>09</t>
  </si>
  <si>
    <t xml:space="preserve">    奖励金</t>
  </si>
  <si>
    <t xml:space="preserve">    印刷费</t>
  </si>
  <si>
    <t>31</t>
  </si>
  <si>
    <t>13</t>
  </si>
  <si>
    <t xml:space="preserve">    医疗费补助</t>
  </si>
  <si>
    <t xml:space="preserve">    电费</t>
  </si>
  <si>
    <t xml:space="preserve">    邮电费</t>
  </si>
  <si>
    <t xml:space="preserve">    办公费</t>
  </si>
  <si>
    <t>39</t>
  </si>
  <si>
    <t xml:space="preserve">    其他交通费用</t>
  </si>
  <si>
    <t xml:space="preserve">    基本工资</t>
  </si>
  <si>
    <t>12</t>
  </si>
  <si>
    <t xml:space="preserve">    其他社会保障缴费</t>
  </si>
  <si>
    <t>24</t>
  </si>
  <si>
    <t xml:space="preserve">    被装购置费</t>
  </si>
  <si>
    <t xml:space="preserve">    生活补助</t>
  </si>
  <si>
    <t>表3-2</t>
  </si>
  <si>
    <t>一般公共预算项目支出预算表</t>
  </si>
  <si>
    <t>单位名称（项目）</t>
  </si>
  <si>
    <t xml:space="preserve">    其他公安支出</t>
  </si>
  <si>
    <t xml:space="preserve">      协警工资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</si>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</sst>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332</v>
      </c>
    </row>
    <row r="2" spans="1:8" ht="25.5" customHeight="1">
      <c r="A2" s="11" t="s">
        <v>333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334</v>
      </c>
      <c r="B4" s="163" t="s">
        <v>335</v>
      </c>
      <c r="C4" s="152" t="s">
        <v>336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229</v>
      </c>
      <c r="E5" s="147" t="s">
        <v>337</v>
      </c>
      <c r="F5" s="148"/>
      <c r="G5" s="149"/>
      <c r="H5" s="170" t="s">
        <v>234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338</v>
      </c>
      <c r="G6" s="174" t="s">
        <v>339</v>
      </c>
      <c r="H6" s="157"/>
    </row>
    <row r="7" spans="1:8" ht="19.5" customHeight="1">
      <c r="A7" s="73" t="s">
        <v>20</v>
      </c>
      <c r="B7" s="175" t="s">
        <v>59</v>
      </c>
      <c r="C7" s="74">
        <f>SUM(D7,E7,H7)</f>
        <v>180000</v>
      </c>
      <c r="D7" s="75">
        <v>0</v>
      </c>
      <c r="E7" s="75">
        <f>SUM(F7,G7)</f>
        <v>150000</v>
      </c>
      <c r="F7" s="75">
        <v>0</v>
      </c>
      <c r="G7" s="176">
        <v>150000</v>
      </c>
      <c r="H7" s="177">
        <v>30000</v>
      </c>
    </row>
    <row r="8" spans="1:8" ht="19.5" customHeight="1">
      <c r="A8" s="73" t="s">
        <v>83</v>
      </c>
      <c r="B8" s="175" t="s">
        <v>84</v>
      </c>
      <c r="C8" s="74">
        <f>SUM(D8,E8,H8)</f>
        <v>180000</v>
      </c>
      <c r="D8" s="75">
        <v>0</v>
      </c>
      <c r="E8" s="75">
        <f>SUM(F8,G8)</f>
        <v>150000</v>
      </c>
      <c r="F8" s="75">
        <v>0</v>
      </c>
      <c r="G8" s="176">
        <v>150000</v>
      </c>
      <c r="H8" s="177">
        <v>30000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340</v>
      </c>
    </row>
    <row r="2" spans="1:8" ht="19.5" customHeight="1">
      <c r="A2" s="11" t="s">
        <v>341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342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112</v>
      </c>
      <c r="F5" s="53" t="s">
        <v>59</v>
      </c>
      <c r="G5" s="53" t="s">
        <v>108</v>
      </c>
      <c r="H5" s="152" t="s">
        <v>109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2">
        <f>SUM(G7,H7)</f>
        <v>0</v>
      </c>
      <c r="G7" s="183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2">
        <f>SUM(G8,H8)</f>
        <v>0</v>
      </c>
      <c r="G8" s="183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2">
        <f>SUM(G9,H9)</f>
        <v>0</v>
      </c>
      <c r="G9" s="183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2">
        <f>SUM(G10,H10)</f>
        <v>0</v>
      </c>
      <c r="G10" s="183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2">
        <f>SUM(G11,H11)</f>
        <v>0</v>
      </c>
      <c r="G11" s="183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2">
        <f>SUM(G12,H12)</f>
        <v>0</v>
      </c>
      <c r="G12" s="183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2">
        <f>SUM(G13,H13)</f>
        <v>0</v>
      </c>
      <c r="G13" s="183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2">
        <f>SUM(G14,H14)</f>
        <v>0</v>
      </c>
      <c r="G14" s="183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2">
        <f>SUM(G15,H15)</f>
        <v>0</v>
      </c>
      <c r="G15" s="183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2">
        <f>SUM(G16,H16)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343</v>
      </c>
    </row>
    <row r="2" spans="1:8" ht="25.5" customHeight="1">
      <c r="A2" s="11" t="s">
        <v>344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334</v>
      </c>
      <c r="B4" s="163" t="s">
        <v>335</v>
      </c>
      <c r="C4" s="152" t="s">
        <v>336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229</v>
      </c>
      <c r="E5" s="147" t="s">
        <v>337</v>
      </c>
      <c r="F5" s="148"/>
      <c r="G5" s="149"/>
      <c r="H5" s="170" t="s">
        <v>234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338</v>
      </c>
      <c r="G6" s="174" t="s">
        <v>339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345</v>
      </c>
    </row>
    <row r="2" spans="1:8" ht="19.5" customHeight="1">
      <c r="A2" s="11" t="s">
        <v>346</v>
      </c>
      <c r="B2" s="11"/>
      <c r="C2" s="11"/>
      <c r="D2" s="11"/>
      <c r="E2" s="11"/>
      <c r="F2" s="11"/>
      <c r="G2" s="11"/>
      <c r="H2" s="11"/>
    </row>
    <row r="3" spans="1:8" ht="19.5" customHeight="1">
      <c r="A3" s="184" t="s">
        <v>20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347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112</v>
      </c>
      <c r="F5" s="53" t="s">
        <v>59</v>
      </c>
      <c r="G5" s="53" t="s">
        <v>108</v>
      </c>
      <c r="H5" s="152" t="s">
        <v>109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185" t="s">
        <v>20</v>
      </c>
      <c r="B7" s="185" t="s">
        <v>20</v>
      </c>
      <c r="C7" s="185" t="s">
        <v>20</v>
      </c>
      <c r="D7" s="185" t="s">
        <v>20</v>
      </c>
      <c r="E7" s="185" t="s">
        <v>20</v>
      </c>
      <c r="F7" s="182">
        <f>SUM(G7:H7)</f>
        <v>0</v>
      </c>
      <c r="G7" s="183" t="s">
        <v>20</v>
      </c>
      <c r="H7" s="76" t="s">
        <v>20</v>
      </c>
    </row>
    <row r="8" spans="1:8" ht="19.5" customHeight="1">
      <c r="A8" s="185" t="s">
        <v>20</v>
      </c>
      <c r="B8" s="185" t="s">
        <v>20</v>
      </c>
      <c r="C8" s="185" t="s">
        <v>20</v>
      </c>
      <c r="D8" s="185" t="s">
        <v>20</v>
      </c>
      <c r="E8" s="185" t="s">
        <v>20</v>
      </c>
      <c r="F8" s="182">
        <f>SUM(G8:H8)</f>
        <v>0</v>
      </c>
      <c r="G8" s="183" t="s">
        <v>20</v>
      </c>
      <c r="H8" s="76" t="s">
        <v>20</v>
      </c>
    </row>
    <row r="9" spans="1:8" ht="19.5" customHeight="1">
      <c r="A9" s="185" t="s">
        <v>20</v>
      </c>
      <c r="B9" s="185" t="s">
        <v>20</v>
      </c>
      <c r="C9" s="185" t="s">
        <v>20</v>
      </c>
      <c r="D9" s="185" t="s">
        <v>20</v>
      </c>
      <c r="E9" s="185" t="s">
        <v>20</v>
      </c>
      <c r="F9" s="182">
        <f>SUM(G9:H9)</f>
        <v>0</v>
      </c>
      <c r="G9" s="183" t="s">
        <v>20</v>
      </c>
      <c r="H9" s="76" t="s">
        <v>20</v>
      </c>
    </row>
    <row r="10" spans="1:8" ht="19.5" customHeight="1">
      <c r="A10" s="185" t="s">
        <v>20</v>
      </c>
      <c r="B10" s="185" t="s">
        <v>20</v>
      </c>
      <c r="C10" s="185" t="s">
        <v>20</v>
      </c>
      <c r="D10" s="185" t="s">
        <v>20</v>
      </c>
      <c r="E10" s="185" t="s">
        <v>20</v>
      </c>
      <c r="F10" s="182">
        <f>SUM(G10:H10)</f>
        <v>0</v>
      </c>
      <c r="G10" s="183" t="s">
        <v>20</v>
      </c>
      <c r="H10" s="76" t="s">
        <v>20</v>
      </c>
    </row>
    <row r="11" spans="1:8" ht="19.5" customHeight="1">
      <c r="A11" s="185" t="s">
        <v>20</v>
      </c>
      <c r="B11" s="185" t="s">
        <v>20</v>
      </c>
      <c r="C11" s="185" t="s">
        <v>20</v>
      </c>
      <c r="D11" s="185" t="s">
        <v>20</v>
      </c>
      <c r="E11" s="185" t="s">
        <v>20</v>
      </c>
      <c r="F11" s="182">
        <f>SUM(G11:H11)</f>
        <v>0</v>
      </c>
      <c r="G11" s="183" t="s">
        <v>20</v>
      </c>
      <c r="H11" s="76" t="s">
        <v>20</v>
      </c>
    </row>
    <row r="12" spans="1:8" ht="19.5" customHeight="1">
      <c r="A12" s="185" t="s">
        <v>20</v>
      </c>
      <c r="B12" s="185" t="s">
        <v>20</v>
      </c>
      <c r="C12" s="185" t="s">
        <v>20</v>
      </c>
      <c r="D12" s="185" t="s">
        <v>20</v>
      </c>
      <c r="E12" s="185" t="s">
        <v>20</v>
      </c>
      <c r="F12" s="182">
        <f>SUM(G12:H12)</f>
        <v>0</v>
      </c>
      <c r="G12" s="183" t="s">
        <v>20</v>
      </c>
      <c r="H12" s="76" t="s">
        <v>20</v>
      </c>
    </row>
    <row r="13" spans="1:8" ht="19.5" customHeight="1">
      <c r="A13" s="185" t="s">
        <v>20</v>
      </c>
      <c r="B13" s="185" t="s">
        <v>20</v>
      </c>
      <c r="C13" s="185" t="s">
        <v>20</v>
      </c>
      <c r="D13" s="185" t="s">
        <v>20</v>
      </c>
      <c r="E13" s="185" t="s">
        <v>20</v>
      </c>
      <c r="F13" s="182">
        <f>SUM(G13:H13)</f>
        <v>0</v>
      </c>
      <c r="G13" s="183" t="s">
        <v>20</v>
      </c>
      <c r="H13" s="76" t="s">
        <v>20</v>
      </c>
    </row>
    <row r="14" spans="1:8" ht="19.5" customHeight="1">
      <c r="A14" s="185" t="s">
        <v>20</v>
      </c>
      <c r="B14" s="185" t="s">
        <v>20</v>
      </c>
      <c r="C14" s="185" t="s">
        <v>20</v>
      </c>
      <c r="D14" s="185" t="s">
        <v>20</v>
      </c>
      <c r="E14" s="185" t="s">
        <v>20</v>
      </c>
      <c r="F14" s="182">
        <f>SUM(G14:H14)</f>
        <v>0</v>
      </c>
      <c r="G14" s="183" t="s">
        <v>20</v>
      </c>
      <c r="H14" s="76" t="s">
        <v>20</v>
      </c>
    </row>
    <row r="15" spans="1:8" ht="19.5" customHeight="1">
      <c r="A15" s="185" t="s">
        <v>20</v>
      </c>
      <c r="B15" s="185" t="s">
        <v>20</v>
      </c>
      <c r="C15" s="185" t="s">
        <v>20</v>
      </c>
      <c r="D15" s="185" t="s">
        <v>20</v>
      </c>
      <c r="E15" s="185" t="s">
        <v>20</v>
      </c>
      <c r="F15" s="182">
        <f>SUM(G15:H15)</f>
        <v>0</v>
      </c>
      <c r="G15" s="183" t="s">
        <v>20</v>
      </c>
      <c r="H15" s="76" t="s">
        <v>20</v>
      </c>
    </row>
    <row r="16" spans="1:8" ht="19.5" customHeight="1">
      <c r="A16" s="185" t="s">
        <v>20</v>
      </c>
      <c r="B16" s="185" t="s">
        <v>20</v>
      </c>
      <c r="C16" s="185" t="s">
        <v>20</v>
      </c>
      <c r="D16" s="185" t="s">
        <v>20</v>
      </c>
      <c r="E16" s="185" t="s">
        <v>20</v>
      </c>
      <c r="F16" s="182">
        <f>SUM(G16:H16)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 t="s">
        <v>348</v>
      </c>
    </row>
    <row r="3" spans="1:12" ht="27.75" customHeight="1">
      <c r="A3" s="187" t="s">
        <v>349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 t="s">
        <v>6</v>
      </c>
    </row>
    <row r="5" spans="1:12" s="2" customFormat="1" ht="17.25" customHeight="1">
      <c r="A5" s="190" t="s">
        <v>350</v>
      </c>
      <c r="B5" s="191" t="s">
        <v>351</v>
      </c>
      <c r="C5" s="191"/>
      <c r="D5" s="191"/>
      <c r="E5" s="191" t="s">
        <v>352</v>
      </c>
      <c r="F5" s="191" t="s">
        <v>353</v>
      </c>
      <c r="G5" s="191" t="s">
        <v>354</v>
      </c>
      <c r="H5" s="191" t="s">
        <v>354</v>
      </c>
      <c r="I5" s="191" t="s">
        <v>354</v>
      </c>
      <c r="J5" s="191" t="s">
        <v>354</v>
      </c>
      <c r="K5" s="191" t="s">
        <v>354</v>
      </c>
      <c r="L5" s="191" t="s">
        <v>354</v>
      </c>
    </row>
    <row r="6" spans="1:12" s="2" customFormat="1" ht="17.25" customHeight="1">
      <c r="A6" s="192"/>
      <c r="B6" s="190" t="s">
        <v>355</v>
      </c>
      <c r="C6" s="191" t="s">
        <v>356</v>
      </c>
      <c r="D6" s="191" t="s">
        <v>357</v>
      </c>
      <c r="E6" s="191"/>
      <c r="F6" s="191"/>
      <c r="G6" s="191" t="s">
        <v>358</v>
      </c>
      <c r="H6" s="191" t="s">
        <v>358</v>
      </c>
      <c r="I6" s="193" t="s">
        <v>359</v>
      </c>
      <c r="J6" s="193" t="s">
        <v>359</v>
      </c>
      <c r="K6" s="193" t="s">
        <v>360</v>
      </c>
      <c r="L6" s="193" t="s">
        <v>360</v>
      </c>
    </row>
    <row r="7" spans="1:12" s="2" customFormat="1" ht="17.25" customHeight="1">
      <c r="A7" s="194"/>
      <c r="B7" s="194"/>
      <c r="C7" s="190" t="s">
        <v>20</v>
      </c>
      <c r="D7" s="190"/>
      <c r="E7" s="190" t="s">
        <v>20</v>
      </c>
      <c r="F7" s="190" t="s">
        <v>20</v>
      </c>
      <c r="G7" s="190" t="s">
        <v>361</v>
      </c>
      <c r="H7" s="195" t="s">
        <v>362</v>
      </c>
      <c r="I7" s="195" t="s">
        <v>361</v>
      </c>
      <c r="J7" s="195" t="s">
        <v>362</v>
      </c>
      <c r="K7" s="195" t="s">
        <v>361</v>
      </c>
      <c r="L7" s="195" t="s">
        <v>362</v>
      </c>
    </row>
    <row r="8" spans="1:12" ht="18.75" customHeight="1">
      <c r="A8" s="196" t="s">
        <v>20</v>
      </c>
      <c r="B8" s="197" t="s">
        <v>20</v>
      </c>
      <c r="C8" s="197" t="s">
        <v>20</v>
      </c>
      <c r="D8" s="197" t="e">
        <f>B8-C8</f>
        <v>#VALUE!</v>
      </c>
      <c r="E8" s="196"/>
      <c r="F8" s="196" t="s">
        <v>20</v>
      </c>
      <c r="G8" s="196" t="s">
        <v>20</v>
      </c>
      <c r="H8" s="196" t="s">
        <v>20</v>
      </c>
      <c r="I8" s="196" t="s">
        <v>20</v>
      </c>
      <c r="J8" s="196" t="s">
        <v>20</v>
      </c>
      <c r="K8" s="198" t="s">
        <v>20</v>
      </c>
      <c r="L8" s="198" t="s">
        <v>20</v>
      </c>
    </row>
    <row r="9" spans="1:12" ht="18.75" customHeight="1">
      <c r="A9" s="196" t="s">
        <v>20</v>
      </c>
      <c r="B9" s="197" t="s">
        <v>20</v>
      </c>
      <c r="C9" s="197" t="s">
        <v>20</v>
      </c>
      <c r="D9" s="197" t="e">
        <f>B9-C9</f>
        <v>#VALUE!</v>
      </c>
      <c r="E9" s="196"/>
      <c r="F9" s="196" t="s">
        <v>20</v>
      </c>
      <c r="G9" s="196" t="s">
        <v>20</v>
      </c>
      <c r="H9" s="196" t="s">
        <v>20</v>
      </c>
      <c r="I9" s="196" t="s">
        <v>20</v>
      </c>
      <c r="J9" s="196" t="s">
        <v>20</v>
      </c>
      <c r="K9" s="198" t="s">
        <v>20</v>
      </c>
      <c r="L9" s="198" t="s">
        <v>20</v>
      </c>
    </row>
    <row r="10" spans="1:12" ht="18.75" customHeight="1">
      <c r="A10" s="196" t="s">
        <v>20</v>
      </c>
      <c r="B10" s="197" t="s">
        <v>20</v>
      </c>
      <c r="C10" s="197" t="s">
        <v>20</v>
      </c>
      <c r="D10" s="197" t="e">
        <f>B10-C10</f>
        <v>#VALUE!</v>
      </c>
      <c r="E10" s="196"/>
      <c r="F10" s="196" t="s">
        <v>20</v>
      </c>
      <c r="G10" s="196" t="s">
        <v>20</v>
      </c>
      <c r="H10" s="196" t="s">
        <v>20</v>
      </c>
      <c r="I10" s="196" t="s">
        <v>20</v>
      </c>
      <c r="J10" s="196" t="s">
        <v>20</v>
      </c>
      <c r="K10" s="198" t="s">
        <v>20</v>
      </c>
      <c r="L10" s="198" t="s">
        <v>20</v>
      </c>
    </row>
    <row r="11" spans="1:12" ht="18.75" customHeight="1">
      <c r="A11" s="196" t="s">
        <v>20</v>
      </c>
      <c r="B11" s="197" t="s">
        <v>20</v>
      </c>
      <c r="C11" s="197" t="s">
        <v>20</v>
      </c>
      <c r="D11" s="197" t="e">
        <f>B11-C11</f>
        <v>#VALUE!</v>
      </c>
      <c r="E11" s="196"/>
      <c r="F11" s="196" t="s">
        <v>20</v>
      </c>
      <c r="G11" s="196" t="s">
        <v>20</v>
      </c>
      <c r="H11" s="196" t="s">
        <v>20</v>
      </c>
      <c r="I11" s="196" t="s">
        <v>20</v>
      </c>
      <c r="J11" s="196" t="s">
        <v>20</v>
      </c>
      <c r="K11" s="198" t="s">
        <v>20</v>
      </c>
      <c r="L11" s="198" t="s">
        <v>20</v>
      </c>
    </row>
    <row r="12" spans="1:12" ht="18.75" customHeight="1">
      <c r="A12" s="196" t="s">
        <v>20</v>
      </c>
      <c r="B12" s="197" t="s">
        <v>20</v>
      </c>
      <c r="C12" s="197" t="s">
        <v>20</v>
      </c>
      <c r="D12" s="197" t="e">
        <f>B12-C12</f>
        <v>#VALUE!</v>
      </c>
      <c r="E12" s="196"/>
      <c r="F12" s="196" t="s">
        <v>20</v>
      </c>
      <c r="G12" s="196" t="s">
        <v>20</v>
      </c>
      <c r="H12" s="196" t="s">
        <v>20</v>
      </c>
      <c r="I12" s="196" t="s">
        <v>20</v>
      </c>
      <c r="J12" s="196" t="s">
        <v>20</v>
      </c>
      <c r="K12" s="198" t="s">
        <v>20</v>
      </c>
      <c r="L12" s="198" t="s">
        <v>20</v>
      </c>
    </row>
    <row r="13" spans="1:12" ht="18.75" customHeight="1">
      <c r="A13" s="196" t="s">
        <v>20</v>
      </c>
      <c r="B13" s="197" t="s">
        <v>20</v>
      </c>
      <c r="C13" s="197" t="s">
        <v>20</v>
      </c>
      <c r="D13" s="197" t="e">
        <f>B13-C13</f>
        <v>#VALUE!</v>
      </c>
      <c r="E13" s="196"/>
      <c r="F13" s="196" t="s">
        <v>20</v>
      </c>
      <c r="G13" s="196" t="s">
        <v>20</v>
      </c>
      <c r="H13" s="196" t="s">
        <v>20</v>
      </c>
      <c r="I13" s="196" t="s">
        <v>20</v>
      </c>
      <c r="J13" s="196" t="s">
        <v>20</v>
      </c>
      <c r="K13" s="198" t="s">
        <v>20</v>
      </c>
      <c r="L13" s="198" t="s">
        <v>20</v>
      </c>
    </row>
    <row r="14" spans="1:12" ht="18.75" customHeight="1">
      <c r="A14" s="196" t="s">
        <v>20</v>
      </c>
      <c r="B14" s="197" t="s">
        <v>20</v>
      </c>
      <c r="C14" s="197" t="s">
        <v>20</v>
      </c>
      <c r="D14" s="197" t="e">
        <f>B14-C14</f>
        <v>#VALUE!</v>
      </c>
      <c r="E14" s="196"/>
      <c r="F14" s="196" t="s">
        <v>20</v>
      </c>
      <c r="G14" s="196" t="s">
        <v>20</v>
      </c>
      <c r="H14" s="196" t="s">
        <v>20</v>
      </c>
      <c r="I14" s="196" t="s">
        <v>20</v>
      </c>
      <c r="J14" s="196" t="s">
        <v>20</v>
      </c>
      <c r="K14" s="198" t="s">
        <v>20</v>
      </c>
      <c r="L14" s="198" t="s">
        <v>20</v>
      </c>
    </row>
    <row r="15" spans="1:12" ht="18.75" customHeight="1">
      <c r="A15" s="196" t="s">
        <v>20</v>
      </c>
      <c r="B15" s="197" t="s">
        <v>20</v>
      </c>
      <c r="C15" s="197" t="s">
        <v>20</v>
      </c>
      <c r="D15" s="197" t="e">
        <f>B15-C15</f>
        <v>#VALUE!</v>
      </c>
      <c r="E15" s="196"/>
      <c r="F15" s="196" t="s">
        <v>20</v>
      </c>
      <c r="G15" s="196" t="s">
        <v>20</v>
      </c>
      <c r="H15" s="196" t="s">
        <v>20</v>
      </c>
      <c r="I15" s="196" t="s">
        <v>20</v>
      </c>
      <c r="J15" s="196" t="s">
        <v>20</v>
      </c>
      <c r="K15" s="198" t="s">
        <v>20</v>
      </c>
      <c r="L15" s="198" t="s">
        <v>20</v>
      </c>
    </row>
    <row r="16" spans="1:12" ht="18.75" customHeight="1">
      <c r="A16" s="196" t="s">
        <v>20</v>
      </c>
      <c r="B16" s="197" t="s">
        <v>20</v>
      </c>
      <c r="C16" s="197" t="s">
        <v>20</v>
      </c>
      <c r="D16" s="197" t="e">
        <f>B16-C16</f>
        <v>#VALUE!</v>
      </c>
      <c r="E16" s="196"/>
      <c r="F16" s="196" t="s">
        <v>20</v>
      </c>
      <c r="G16" s="196" t="s">
        <v>20</v>
      </c>
      <c r="H16" s="196" t="s">
        <v>20</v>
      </c>
      <c r="I16" s="196" t="s">
        <v>20</v>
      </c>
      <c r="J16" s="196" t="s">
        <v>20</v>
      </c>
      <c r="K16" s="198" t="s">
        <v>20</v>
      </c>
      <c r="L16" s="198" t="s">
        <v>20</v>
      </c>
    </row>
    <row r="17" spans="1:12" ht="18.75" customHeight="1">
      <c r="A17" s="196" t="s">
        <v>20</v>
      </c>
      <c r="B17" s="197" t="s">
        <v>20</v>
      </c>
      <c r="C17" s="197" t="s">
        <v>20</v>
      </c>
      <c r="D17" s="197" t="e">
        <f>B17-C17</f>
        <v>#VALUE!</v>
      </c>
      <c r="E17" s="196"/>
      <c r="F17" s="196" t="s">
        <v>20</v>
      </c>
      <c r="G17" s="196" t="s">
        <v>20</v>
      </c>
      <c r="H17" s="196" t="s">
        <v>20</v>
      </c>
      <c r="I17" s="196" t="s">
        <v>20</v>
      </c>
      <c r="J17" s="196" t="s">
        <v>20</v>
      </c>
      <c r="K17" s="198" t="s">
        <v>20</v>
      </c>
      <c r="L17" s="198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8433600.65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7008139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593301.65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307608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524552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8433600.65</v>
      </c>
      <c r="C36" s="29" t="s">
        <v>48</v>
      </c>
      <c r="D36" s="26">
        <f>SUM(D6:D34)</f>
        <v>8433600.65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8433600.65</v>
      </c>
      <c r="C41" s="29" t="s">
        <v>55</v>
      </c>
      <c r="D41" s="26">
        <f>SUM(D36,D37,D39)</f>
        <v>8433600.65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8433600.65</v>
      </c>
      <c r="G7" s="75">
        <v>0</v>
      </c>
      <c r="H7" s="75">
        <v>8433600.65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8433600.65</v>
      </c>
      <c r="G8" s="75">
        <v>0</v>
      </c>
      <c r="H8" s="75">
        <v>8433600.65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5800865</v>
      </c>
      <c r="G9" s="75">
        <v>0</v>
      </c>
      <c r="H9" s="75">
        <v>5800865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90</v>
      </c>
      <c r="D10" s="73" t="s">
        <v>88</v>
      </c>
      <c r="E10" s="73" t="s">
        <v>91</v>
      </c>
      <c r="F10" s="74">
        <f>SUM(G10,H10,I10,J10,K10,L10,M10,N10,S10,T10)</f>
        <v>57274</v>
      </c>
      <c r="G10" s="75">
        <v>0</v>
      </c>
      <c r="H10" s="75">
        <v>57274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85</v>
      </c>
      <c r="B11" s="73" t="s">
        <v>86</v>
      </c>
      <c r="C11" s="73" t="s">
        <v>92</v>
      </c>
      <c r="D11" s="73" t="s">
        <v>88</v>
      </c>
      <c r="E11" s="73" t="s">
        <v>93</v>
      </c>
      <c r="F11" s="74">
        <f>SUM(G11,H11,I11,J11,K11,L11,M11,N11,S11,T11)</f>
        <v>1150000</v>
      </c>
      <c r="G11" s="75">
        <v>0</v>
      </c>
      <c r="H11" s="75">
        <v>1150000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94</v>
      </c>
      <c r="B12" s="73" t="s">
        <v>95</v>
      </c>
      <c r="C12" s="73" t="s">
        <v>87</v>
      </c>
      <c r="D12" s="73" t="s">
        <v>88</v>
      </c>
      <c r="E12" s="73" t="s">
        <v>96</v>
      </c>
      <c r="F12" s="74">
        <f>SUM(G12,H12,I12,J12,K12,L12,M12,N12,S12,T12)</f>
        <v>13525.65</v>
      </c>
      <c r="G12" s="75">
        <v>0</v>
      </c>
      <c r="H12" s="75">
        <v>13525.65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94</v>
      </c>
      <c r="B13" s="73" t="s">
        <v>95</v>
      </c>
      <c r="C13" s="73" t="s">
        <v>95</v>
      </c>
      <c r="D13" s="73" t="s">
        <v>88</v>
      </c>
      <c r="E13" s="73" t="s">
        <v>97</v>
      </c>
      <c r="F13" s="74">
        <f>SUM(G13,H13,I13,J13,K13,L13,M13,N13,S13,T13)</f>
        <v>579776</v>
      </c>
      <c r="G13" s="75">
        <v>0</v>
      </c>
      <c r="H13" s="75">
        <v>579776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98</v>
      </c>
      <c r="B14" s="73" t="s">
        <v>99</v>
      </c>
      <c r="C14" s="73" t="s">
        <v>87</v>
      </c>
      <c r="D14" s="73" t="s">
        <v>88</v>
      </c>
      <c r="E14" s="73" t="s">
        <v>100</v>
      </c>
      <c r="F14" s="74">
        <f>SUM(G14,H14,I14,J14,K14,L14,M14,N14,S14,T14)</f>
        <v>231903</v>
      </c>
      <c r="G14" s="75">
        <v>0</v>
      </c>
      <c r="H14" s="75">
        <v>231903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98</v>
      </c>
      <c r="B15" s="73" t="s">
        <v>99</v>
      </c>
      <c r="C15" s="73" t="s">
        <v>86</v>
      </c>
      <c r="D15" s="73" t="s">
        <v>88</v>
      </c>
      <c r="E15" s="73" t="s">
        <v>101</v>
      </c>
      <c r="F15" s="74">
        <f>SUM(G15,H15,I15,J15,K15,L15,M15,N15,S15,T15)</f>
        <v>4347</v>
      </c>
      <c r="G15" s="75">
        <v>0</v>
      </c>
      <c r="H15" s="75">
        <v>4347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spans="1:20" ht="19.5" customHeight="1">
      <c r="A16" s="73" t="s">
        <v>98</v>
      </c>
      <c r="B16" s="73" t="s">
        <v>99</v>
      </c>
      <c r="C16" s="73" t="s">
        <v>102</v>
      </c>
      <c r="D16" s="73" t="s">
        <v>88</v>
      </c>
      <c r="E16" s="73" t="s">
        <v>103</v>
      </c>
      <c r="F16" s="74">
        <f>SUM(G16,H16,I16,J16,K16,L16,M16,N16,S16,T16)</f>
        <v>71358</v>
      </c>
      <c r="G16" s="75">
        <v>0</v>
      </c>
      <c r="H16" s="75">
        <v>71358</v>
      </c>
      <c r="I16" s="75">
        <v>0</v>
      </c>
      <c r="J16" s="76">
        <v>0</v>
      </c>
      <c r="K16" s="77">
        <v>0</v>
      </c>
      <c r="L16" s="78">
        <v>0</v>
      </c>
      <c r="M16" s="79" t="s">
        <v>20</v>
      </c>
      <c r="N16" s="80">
        <f>SUM(O16:R16)</f>
        <v>0</v>
      </c>
      <c r="O16" s="81">
        <v>0</v>
      </c>
      <c r="P16" s="78"/>
      <c r="Q16" s="78"/>
      <c r="R16" s="82"/>
      <c r="S16" s="83">
        <v>0</v>
      </c>
      <c r="T16" s="84"/>
    </row>
    <row r="17" spans="1:20" ht="19.5" customHeight="1">
      <c r="A17" s="73" t="s">
        <v>104</v>
      </c>
      <c r="B17" s="73" t="s">
        <v>86</v>
      </c>
      <c r="C17" s="73" t="s">
        <v>87</v>
      </c>
      <c r="D17" s="73" t="s">
        <v>88</v>
      </c>
      <c r="E17" s="73" t="s">
        <v>105</v>
      </c>
      <c r="F17" s="74">
        <f>SUM(G17,H17,I17,J17,K17,L17,M17,N17,S17,T17)</f>
        <v>524552</v>
      </c>
      <c r="G17" s="75">
        <v>0</v>
      </c>
      <c r="H17" s="75">
        <v>524552</v>
      </c>
      <c r="I17" s="75">
        <v>0</v>
      </c>
      <c r="J17" s="76">
        <v>0</v>
      </c>
      <c r="K17" s="77">
        <v>0</v>
      </c>
      <c r="L17" s="78">
        <v>0</v>
      </c>
      <c r="M17" s="79" t="s">
        <v>20</v>
      </c>
      <c r="N17" s="80">
        <f>SUM(O17:R17)</f>
        <v>0</v>
      </c>
      <c r="O17" s="81">
        <v>0</v>
      </c>
      <c r="P17" s="78"/>
      <c r="Q17" s="78"/>
      <c r="R17" s="82"/>
      <c r="S17" s="83">
        <v>0</v>
      </c>
      <c r="T17" s="84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8433600.65</v>
      </c>
      <c r="G7" s="104">
        <v>7283600.65</v>
      </c>
      <c r="H7" s="104">
        <v>1150000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8433600.65</v>
      </c>
      <c r="G8" s="104">
        <v>7283600.65</v>
      </c>
      <c r="H8" s="104">
        <v>1150000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5800865</v>
      </c>
      <c r="G9" s="104">
        <v>5800865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90</v>
      </c>
      <c r="D10" s="102" t="s">
        <v>88</v>
      </c>
      <c r="E10" s="102" t="s">
        <v>91</v>
      </c>
      <c r="F10" s="103">
        <f>SUM(G10:J10)</f>
        <v>57274</v>
      </c>
      <c r="G10" s="104">
        <v>57274</v>
      </c>
      <c r="H10" s="104">
        <v>0</v>
      </c>
      <c r="I10" s="104"/>
      <c r="J10" s="105"/>
    </row>
    <row r="11" spans="1:10" ht="19.5" customHeight="1">
      <c r="A11" s="101" t="s">
        <v>85</v>
      </c>
      <c r="B11" s="101" t="s">
        <v>86</v>
      </c>
      <c r="C11" s="101" t="s">
        <v>92</v>
      </c>
      <c r="D11" s="102" t="s">
        <v>88</v>
      </c>
      <c r="E11" s="102" t="s">
        <v>93</v>
      </c>
      <c r="F11" s="103">
        <f>SUM(G11:J11)</f>
        <v>1150000</v>
      </c>
      <c r="G11" s="104">
        <v>0</v>
      </c>
      <c r="H11" s="104">
        <v>1150000</v>
      </c>
      <c r="I11" s="104"/>
      <c r="J11" s="105"/>
    </row>
    <row r="12" spans="1:10" ht="19.5" customHeight="1">
      <c r="A12" s="101" t="s">
        <v>94</v>
      </c>
      <c r="B12" s="101" t="s">
        <v>95</v>
      </c>
      <c r="C12" s="101" t="s">
        <v>87</v>
      </c>
      <c r="D12" s="102" t="s">
        <v>88</v>
      </c>
      <c r="E12" s="102" t="s">
        <v>96</v>
      </c>
      <c r="F12" s="103">
        <f>SUM(G12:J12)</f>
        <v>13525.65</v>
      </c>
      <c r="G12" s="104">
        <v>13525.65</v>
      </c>
      <c r="H12" s="104">
        <v>0</v>
      </c>
      <c r="I12" s="104"/>
      <c r="J12" s="105"/>
    </row>
    <row r="13" spans="1:10" ht="19.5" customHeight="1">
      <c r="A13" s="101" t="s">
        <v>94</v>
      </c>
      <c r="B13" s="101" t="s">
        <v>95</v>
      </c>
      <c r="C13" s="101" t="s">
        <v>95</v>
      </c>
      <c r="D13" s="102" t="s">
        <v>88</v>
      </c>
      <c r="E13" s="102" t="s">
        <v>97</v>
      </c>
      <c r="F13" s="103">
        <f>SUM(G13:J13)</f>
        <v>579776</v>
      </c>
      <c r="G13" s="104">
        <v>579776</v>
      </c>
      <c r="H13" s="104">
        <v>0</v>
      </c>
      <c r="I13" s="104"/>
      <c r="J13" s="105"/>
    </row>
    <row r="14" spans="1:10" ht="19.5" customHeight="1">
      <c r="A14" s="101" t="s">
        <v>98</v>
      </c>
      <c r="B14" s="101" t="s">
        <v>99</v>
      </c>
      <c r="C14" s="101" t="s">
        <v>87</v>
      </c>
      <c r="D14" s="102" t="s">
        <v>88</v>
      </c>
      <c r="E14" s="102" t="s">
        <v>100</v>
      </c>
      <c r="F14" s="103">
        <f>SUM(G14:J14)</f>
        <v>231903</v>
      </c>
      <c r="G14" s="104">
        <v>231903</v>
      </c>
      <c r="H14" s="104">
        <v>0</v>
      </c>
      <c r="I14" s="104"/>
      <c r="J14" s="105"/>
    </row>
    <row r="15" spans="1:10" ht="19.5" customHeight="1">
      <c r="A15" s="101" t="s">
        <v>98</v>
      </c>
      <c r="B15" s="101" t="s">
        <v>99</v>
      </c>
      <c r="C15" s="101" t="s">
        <v>86</v>
      </c>
      <c r="D15" s="102" t="s">
        <v>88</v>
      </c>
      <c r="E15" s="102" t="s">
        <v>101</v>
      </c>
      <c r="F15" s="103">
        <f>SUM(G15:J15)</f>
        <v>4347</v>
      </c>
      <c r="G15" s="104">
        <v>4347</v>
      </c>
      <c r="H15" s="104">
        <v>0</v>
      </c>
      <c r="I15" s="104"/>
      <c r="J15" s="105"/>
    </row>
    <row r="16" spans="1:10" ht="19.5" customHeight="1">
      <c r="A16" s="101" t="s">
        <v>98</v>
      </c>
      <c r="B16" s="101" t="s">
        <v>99</v>
      </c>
      <c r="C16" s="101" t="s">
        <v>102</v>
      </c>
      <c r="D16" s="102" t="s">
        <v>88</v>
      </c>
      <c r="E16" s="102" t="s">
        <v>103</v>
      </c>
      <c r="F16" s="103">
        <f>SUM(G16:J16)</f>
        <v>71358</v>
      </c>
      <c r="G16" s="104">
        <v>71358</v>
      </c>
      <c r="H16" s="104">
        <v>0</v>
      </c>
      <c r="I16" s="104"/>
      <c r="J16" s="105"/>
    </row>
    <row r="17" spans="1:10" ht="19.5" customHeight="1">
      <c r="A17" s="101" t="s">
        <v>104</v>
      </c>
      <c r="B17" s="101" t="s">
        <v>86</v>
      </c>
      <c r="C17" s="101" t="s">
        <v>87</v>
      </c>
      <c r="D17" s="102" t="s">
        <v>88</v>
      </c>
      <c r="E17" s="102" t="s">
        <v>105</v>
      </c>
      <c r="F17" s="103">
        <f>SUM(G17:J17)</f>
        <v>524552</v>
      </c>
      <c r="G17" s="104">
        <v>524552</v>
      </c>
      <c r="H17" s="104">
        <v>0</v>
      </c>
      <c r="I17" s="104"/>
      <c r="J17" s="105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115</v>
      </c>
      <c r="C5" s="17" t="s">
        <v>9</v>
      </c>
      <c r="D5" s="18" t="s">
        <v>59</v>
      </c>
      <c r="E5" s="106" t="s">
        <v>116</v>
      </c>
      <c r="F5" s="19" t="s">
        <v>117</v>
      </c>
      <c r="G5" s="18" t="s">
        <v>118</v>
      </c>
      <c r="H5" s="107" t="s">
        <v>119</v>
      </c>
    </row>
    <row r="6" spans="1:8" ht="20.25" customHeight="1">
      <c r="A6" s="108" t="s">
        <v>120</v>
      </c>
      <c r="B6" s="109">
        <f>SUM(B7:B9)</f>
        <v>8433600.65</v>
      </c>
      <c r="C6" s="110" t="s">
        <v>121</v>
      </c>
      <c r="D6" s="111">
        <f>SUM(E6,F6,G6,H6)</f>
        <v>8433600.65</v>
      </c>
      <c r="E6" s="111">
        <f>SUM(E7:E34)</f>
        <v>8433600.65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122</v>
      </c>
      <c r="B7" s="111">
        <v>8433600.65</v>
      </c>
      <c r="C7" s="110" t="s">
        <v>123</v>
      </c>
      <c r="D7" s="26">
        <f aca="true" t="shared" si="0" ref="D7:D35">SUM(E7:H7)</f>
        <v>0</v>
      </c>
      <c r="E7" s="111">
        <v>0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124</v>
      </c>
      <c r="B8" s="113">
        <v>0</v>
      </c>
      <c r="C8" s="110" t="s">
        <v>125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126</v>
      </c>
      <c r="B9" s="25">
        <v>0</v>
      </c>
      <c r="C9" s="110" t="s">
        <v>127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128</v>
      </c>
      <c r="B10" s="114">
        <f>SUM(B11:B14)</f>
        <v>0</v>
      </c>
      <c r="C10" s="110" t="s">
        <v>129</v>
      </c>
      <c r="D10" s="26">
        <f t="shared" si="0"/>
        <v>7008139</v>
      </c>
      <c r="E10" s="113">
        <v>7008139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122</v>
      </c>
      <c r="B11" s="113">
        <v>0</v>
      </c>
      <c r="C11" s="110" t="s">
        <v>130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124</v>
      </c>
      <c r="B12" s="113">
        <v>0</v>
      </c>
      <c r="C12" s="110" t="s">
        <v>131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126</v>
      </c>
      <c r="B13" s="113">
        <v>0</v>
      </c>
      <c r="C13" s="110" t="s">
        <v>132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133</v>
      </c>
      <c r="B14" s="25"/>
      <c r="C14" s="110" t="s">
        <v>134</v>
      </c>
      <c r="D14" s="26">
        <f t="shared" si="0"/>
        <v>593301.65</v>
      </c>
      <c r="E14" s="113">
        <v>593301.65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135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136</v>
      </c>
      <c r="D16" s="26">
        <f t="shared" si="0"/>
        <v>307608</v>
      </c>
      <c r="E16" s="113">
        <v>307608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137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138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139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140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141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142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143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144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145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146</v>
      </c>
      <c r="D26" s="26">
        <f t="shared" si="0"/>
        <v>524552</v>
      </c>
      <c r="E26" s="113">
        <v>524552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147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148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149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150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151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152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153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154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155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156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8433600.65</v>
      </c>
      <c r="C39" s="29" t="s">
        <v>55</v>
      </c>
      <c r="D39" s="26">
        <f>SUM(E39:H39)</f>
        <v>8433600.65</v>
      </c>
      <c r="E39" s="130">
        <f>SUM(E7:E37)</f>
        <v>8433600.65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157</v>
      </c>
    </row>
    <row r="2" spans="1:35" s="1" customFormat="1" ht="19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159</v>
      </c>
      <c r="F4" s="50" t="s">
        <v>160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161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162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163</v>
      </c>
      <c r="H5" s="137"/>
      <c r="I5" s="137"/>
      <c r="J5" s="137" t="s">
        <v>164</v>
      </c>
      <c r="K5" s="137"/>
      <c r="L5" s="137"/>
      <c r="M5" s="137" t="s">
        <v>165</v>
      </c>
      <c r="N5" s="137"/>
      <c r="O5" s="137"/>
      <c r="P5" s="137" t="s">
        <v>59</v>
      </c>
      <c r="Q5" s="137" t="s">
        <v>163</v>
      </c>
      <c r="R5" s="137"/>
      <c r="S5" s="137"/>
      <c r="T5" s="137" t="s">
        <v>164</v>
      </c>
      <c r="U5" s="137"/>
      <c r="V5" s="137"/>
      <c r="W5" s="137" t="s">
        <v>165</v>
      </c>
      <c r="X5" s="137"/>
      <c r="Y5" s="137"/>
      <c r="Z5" s="137" t="s">
        <v>59</v>
      </c>
      <c r="AA5" s="137" t="s">
        <v>163</v>
      </c>
      <c r="AB5" s="137"/>
      <c r="AC5" s="137"/>
      <c r="AD5" s="137" t="s">
        <v>164</v>
      </c>
      <c r="AE5" s="137"/>
      <c r="AF5" s="137"/>
      <c r="AG5" s="137" t="s">
        <v>165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108</v>
      </c>
      <c r="I6" s="137" t="s">
        <v>109</v>
      </c>
      <c r="J6" s="137" t="s">
        <v>75</v>
      </c>
      <c r="K6" s="137" t="s">
        <v>108</v>
      </c>
      <c r="L6" s="137" t="s">
        <v>109</v>
      </c>
      <c r="M6" s="137" t="s">
        <v>75</v>
      </c>
      <c r="N6" s="137" t="s">
        <v>108</v>
      </c>
      <c r="O6" s="137" t="s">
        <v>109</v>
      </c>
      <c r="P6" s="137"/>
      <c r="Q6" s="137" t="s">
        <v>75</v>
      </c>
      <c r="R6" s="137" t="s">
        <v>108</v>
      </c>
      <c r="S6" s="137" t="s">
        <v>109</v>
      </c>
      <c r="T6" s="137" t="s">
        <v>75</v>
      </c>
      <c r="U6" s="137" t="s">
        <v>108</v>
      </c>
      <c r="V6" s="137" t="s">
        <v>109</v>
      </c>
      <c r="W6" s="137" t="s">
        <v>75</v>
      </c>
      <c r="X6" s="137" t="s">
        <v>108</v>
      </c>
      <c r="Y6" s="137" t="s">
        <v>109</v>
      </c>
      <c r="Z6" s="137"/>
      <c r="AA6" s="137" t="s">
        <v>75</v>
      </c>
      <c r="AB6" s="137" t="s">
        <v>108</v>
      </c>
      <c r="AC6" s="137" t="s">
        <v>109</v>
      </c>
      <c r="AD6" s="137" t="s">
        <v>75</v>
      </c>
      <c r="AE6" s="137" t="s">
        <v>108</v>
      </c>
      <c r="AF6" s="137" t="s">
        <v>109</v>
      </c>
      <c r="AG6" s="137" t="s">
        <v>75</v>
      </c>
      <c r="AH6" s="137" t="s">
        <v>108</v>
      </c>
      <c r="AI6" s="137" t="s">
        <v>109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8433600.65</v>
      </c>
      <c r="F7" s="80">
        <f>SUM(G7,J7,M7)</f>
        <v>8433600.65</v>
      </c>
      <c r="G7" s="80">
        <f>SUM(H7,I7)</f>
        <v>8433600.65</v>
      </c>
      <c r="H7" s="80">
        <v>7283600.65</v>
      </c>
      <c r="I7" s="80">
        <v>1150000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166</v>
      </c>
      <c r="D8" s="140" t="s">
        <v>0</v>
      </c>
      <c r="E8" s="80">
        <f>SUM(F8,P8,Z8)</f>
        <v>8433600.65</v>
      </c>
      <c r="F8" s="80">
        <f>SUM(G8,J8,M8)</f>
        <v>8433600.65</v>
      </c>
      <c r="G8" s="80">
        <f>SUM(H8,I8)</f>
        <v>8433600.65</v>
      </c>
      <c r="H8" s="80">
        <v>7283600.65</v>
      </c>
      <c r="I8" s="80">
        <v>1150000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167</v>
      </c>
      <c r="B9" s="140" t="s">
        <v>20</v>
      </c>
      <c r="C9" s="140" t="s">
        <v>20</v>
      </c>
      <c r="D9" s="140" t="s">
        <v>168</v>
      </c>
      <c r="E9" s="80">
        <f>SUM(F9,P9,Z9)</f>
        <v>5705339</v>
      </c>
      <c r="F9" s="80">
        <f>SUM(G9,J9,M9)</f>
        <v>5705339</v>
      </c>
      <c r="G9" s="80">
        <f>SUM(H9,I9)</f>
        <v>5705339</v>
      </c>
      <c r="H9" s="80">
        <v>5705339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169</v>
      </c>
      <c r="B10" s="140" t="s">
        <v>87</v>
      </c>
      <c r="C10" s="140" t="s">
        <v>170</v>
      </c>
      <c r="D10" s="140" t="s">
        <v>171</v>
      </c>
      <c r="E10" s="80">
        <f>SUM(F10,P10,Z10)</f>
        <v>4313367</v>
      </c>
      <c r="F10" s="80">
        <f>SUM(G10,J10,M10)</f>
        <v>4313367</v>
      </c>
      <c r="G10" s="80">
        <f>SUM(H10,I10)</f>
        <v>4313367</v>
      </c>
      <c r="H10" s="80">
        <v>4313367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169</v>
      </c>
      <c r="B11" s="140" t="s">
        <v>86</v>
      </c>
      <c r="C11" s="140" t="s">
        <v>170</v>
      </c>
      <c r="D11" s="140" t="s">
        <v>172</v>
      </c>
      <c r="E11" s="80">
        <f>SUM(F11,P11,Z11)</f>
        <v>874113</v>
      </c>
      <c r="F11" s="80">
        <f>SUM(G11,J11,M11)</f>
        <v>874113</v>
      </c>
      <c r="G11" s="80">
        <f>SUM(H11,I11)</f>
        <v>874113</v>
      </c>
      <c r="H11" s="80">
        <v>874113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169</v>
      </c>
      <c r="B12" s="140" t="s">
        <v>102</v>
      </c>
      <c r="C12" s="140" t="s">
        <v>170</v>
      </c>
      <c r="D12" s="140" t="s">
        <v>173</v>
      </c>
      <c r="E12" s="80">
        <f>SUM(F12,P12,Z12)</f>
        <v>517859</v>
      </c>
      <c r="F12" s="80">
        <f>SUM(G12,J12,M12)</f>
        <v>517859</v>
      </c>
      <c r="G12" s="80">
        <f>SUM(H12,I12)</f>
        <v>517859</v>
      </c>
      <c r="H12" s="80">
        <v>517859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174</v>
      </c>
      <c r="B13" s="140" t="s">
        <v>20</v>
      </c>
      <c r="C13" s="140" t="s">
        <v>20</v>
      </c>
      <c r="D13" s="140" t="s">
        <v>175</v>
      </c>
      <c r="E13" s="80">
        <f>SUM(F13,P13,Z13)</f>
        <v>2627226</v>
      </c>
      <c r="F13" s="80">
        <f>SUM(G13,J13,M13)</f>
        <v>2627226</v>
      </c>
      <c r="G13" s="80">
        <f>SUM(H13,I13)</f>
        <v>2627226</v>
      </c>
      <c r="H13" s="80">
        <v>1477226</v>
      </c>
      <c r="I13" s="80">
        <v>1150000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176</v>
      </c>
      <c r="B14" s="140" t="s">
        <v>87</v>
      </c>
      <c r="C14" s="140" t="s">
        <v>170</v>
      </c>
      <c r="D14" s="140" t="s">
        <v>177</v>
      </c>
      <c r="E14" s="80">
        <f>SUM(F14,P14,Z14)</f>
        <v>1021226</v>
      </c>
      <c r="F14" s="80">
        <f>SUM(G14,J14,M14)</f>
        <v>1021226</v>
      </c>
      <c r="G14" s="80">
        <f>SUM(H14,I14)</f>
        <v>1021226</v>
      </c>
      <c r="H14" s="80">
        <v>1021226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176</v>
      </c>
      <c r="B15" s="140" t="s">
        <v>178</v>
      </c>
      <c r="C15" s="140" t="s">
        <v>170</v>
      </c>
      <c r="D15" s="140" t="s">
        <v>179</v>
      </c>
      <c r="E15" s="80">
        <f>SUM(F15,P15,Z15)</f>
        <v>80000</v>
      </c>
      <c r="F15" s="80">
        <f>SUM(G15,J15,M15)</f>
        <v>80000</v>
      </c>
      <c r="G15" s="80">
        <f>SUM(H15,I15)</f>
        <v>80000</v>
      </c>
      <c r="H15" s="80">
        <v>80000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176</v>
      </c>
      <c r="B16" s="140" t="s">
        <v>95</v>
      </c>
      <c r="C16" s="140" t="s">
        <v>170</v>
      </c>
      <c r="D16" s="140" t="s">
        <v>180</v>
      </c>
      <c r="E16" s="80">
        <f>SUM(F16,P16,Z16)</f>
        <v>1150000</v>
      </c>
      <c r="F16" s="80">
        <f>SUM(G16,J16,M16)</f>
        <v>1150000</v>
      </c>
      <c r="G16" s="80">
        <f>SUM(H16,I16)</f>
        <v>1150000</v>
      </c>
      <c r="H16" s="80">
        <v>0</v>
      </c>
      <c r="I16" s="80">
        <v>1150000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176</v>
      </c>
      <c r="B17" s="140" t="s">
        <v>181</v>
      </c>
      <c r="C17" s="140" t="s">
        <v>170</v>
      </c>
      <c r="D17" s="140" t="s">
        <v>182</v>
      </c>
      <c r="E17" s="80">
        <f>SUM(F17,P17,Z17)</f>
        <v>30000</v>
      </c>
      <c r="F17" s="80">
        <f>SUM(G17,J17,M17)</f>
        <v>30000</v>
      </c>
      <c r="G17" s="80">
        <f>SUM(H17,I17)</f>
        <v>30000</v>
      </c>
      <c r="H17" s="80">
        <v>30000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176</v>
      </c>
      <c r="B18" s="140" t="s">
        <v>183</v>
      </c>
      <c r="C18" s="140" t="s">
        <v>170</v>
      </c>
      <c r="D18" s="140" t="s">
        <v>184</v>
      </c>
      <c r="E18" s="80">
        <f>SUM(F18,P18,Z18)</f>
        <v>150000</v>
      </c>
      <c r="F18" s="80">
        <f>SUM(G18,J18,M18)</f>
        <v>150000</v>
      </c>
      <c r="G18" s="80">
        <f>SUM(H18,I18)</f>
        <v>150000</v>
      </c>
      <c r="H18" s="80">
        <v>150000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176</v>
      </c>
      <c r="B19" s="140" t="s">
        <v>92</v>
      </c>
      <c r="C19" s="140" t="s">
        <v>170</v>
      </c>
      <c r="D19" s="140" t="s">
        <v>185</v>
      </c>
      <c r="E19" s="80">
        <f>SUM(F19,P19,Z19)</f>
        <v>196000</v>
      </c>
      <c r="F19" s="80">
        <f>SUM(G19,J19,M19)</f>
        <v>196000</v>
      </c>
      <c r="G19" s="80">
        <f>SUM(H19,I19)</f>
        <v>196000</v>
      </c>
      <c r="H19" s="80">
        <v>196000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186</v>
      </c>
      <c r="B20" s="140" t="s">
        <v>20</v>
      </c>
      <c r="C20" s="140" t="s">
        <v>20</v>
      </c>
      <c r="D20" s="140" t="s">
        <v>187</v>
      </c>
      <c r="E20" s="80">
        <f>SUM(F20,P20,Z20)</f>
        <v>77238</v>
      </c>
      <c r="F20" s="80">
        <f>SUM(G20,J20,M20)</f>
        <v>77238</v>
      </c>
      <c r="G20" s="80">
        <f>SUM(H20,I20)</f>
        <v>77238</v>
      </c>
      <c r="H20" s="80">
        <v>77238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188</v>
      </c>
      <c r="B21" s="140" t="s">
        <v>87</v>
      </c>
      <c r="C21" s="140" t="s">
        <v>170</v>
      </c>
      <c r="D21" s="140" t="s">
        <v>189</v>
      </c>
      <c r="E21" s="80">
        <f>SUM(F21,P21,Z21)</f>
        <v>77238</v>
      </c>
      <c r="F21" s="80">
        <f>SUM(G21,J21,M21)</f>
        <v>77238</v>
      </c>
      <c r="G21" s="80">
        <f>SUM(H21,I21)</f>
        <v>77238</v>
      </c>
      <c r="H21" s="80">
        <v>77238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0" t="s">
        <v>190</v>
      </c>
      <c r="B22" s="140" t="s">
        <v>20</v>
      </c>
      <c r="C22" s="140" t="s">
        <v>20</v>
      </c>
      <c r="D22" s="140" t="s">
        <v>191</v>
      </c>
      <c r="E22" s="80">
        <f>SUM(F22,P22,Z22)</f>
        <v>23797.65</v>
      </c>
      <c r="F22" s="80">
        <f>SUM(G22,J22,M22)</f>
        <v>23797.65</v>
      </c>
      <c r="G22" s="80">
        <f>SUM(H22,I22)</f>
        <v>23797.65</v>
      </c>
      <c r="H22" s="80">
        <v>23797.65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spans="1:35" ht="19.5" customHeight="1">
      <c r="A23" s="140" t="s">
        <v>192</v>
      </c>
      <c r="B23" s="140" t="s">
        <v>87</v>
      </c>
      <c r="C23" s="140" t="s">
        <v>170</v>
      </c>
      <c r="D23" s="140" t="s">
        <v>193</v>
      </c>
      <c r="E23" s="80">
        <f>SUM(F23,P23,Z23)</f>
        <v>23797.65</v>
      </c>
      <c r="F23" s="80">
        <f>SUM(G23,J23,M23)</f>
        <v>23797.65</v>
      </c>
      <c r="G23" s="80">
        <f>SUM(H23,I23)</f>
        <v>23797.65</v>
      </c>
      <c r="H23" s="80">
        <v>23797.65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>
        <v>0</v>
      </c>
      <c r="O23" s="80">
        <v>0</v>
      </c>
      <c r="P23" s="80">
        <f>SUM(Q23,T23,W23)</f>
        <v>0</v>
      </c>
      <c r="Q23" s="80">
        <f>SUM(R23,S23)</f>
        <v>0</v>
      </c>
      <c r="R23" s="80">
        <v>0</v>
      </c>
      <c r="S23" s="80">
        <v>0</v>
      </c>
      <c r="T23" s="80">
        <f>SUM(U23,V23)</f>
        <v>0</v>
      </c>
      <c r="U23" s="80">
        <v>0</v>
      </c>
      <c r="V23" s="80">
        <v>0</v>
      </c>
      <c r="W23" s="80">
        <f>SUM(X23,Y23)</f>
        <v>0</v>
      </c>
      <c r="X23" s="80" t="s">
        <v>20</v>
      </c>
      <c r="Y23" s="80" t="s">
        <v>20</v>
      </c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>
        <v>0</v>
      </c>
      <c r="AI23" s="80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194</v>
      </c>
    </row>
    <row r="2" spans="1:112" ht="19.5" customHeight="1">
      <c r="A2" s="11" t="s">
        <v>195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196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197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198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199</v>
      </c>
      <c r="BJ4" s="143"/>
      <c r="BK4" s="143"/>
      <c r="BL4" s="143"/>
      <c r="BM4" s="143"/>
      <c r="BN4" s="143" t="s">
        <v>200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201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202</v>
      </c>
      <c r="CS4" s="143"/>
      <c r="CT4" s="143"/>
      <c r="CU4" s="143" t="s">
        <v>203</v>
      </c>
      <c r="CV4" s="143"/>
      <c r="CW4" s="143"/>
      <c r="CX4" s="143"/>
      <c r="CY4" s="143"/>
      <c r="CZ4" s="143"/>
      <c r="DA4" s="143" t="s">
        <v>204</v>
      </c>
      <c r="DB4" s="143"/>
      <c r="DC4" s="143"/>
      <c r="DD4" s="143" t="s">
        <v>205</v>
      </c>
      <c r="DE4" s="143"/>
      <c r="DF4" s="143"/>
      <c r="DG4" s="143"/>
      <c r="DH4" s="143"/>
    </row>
    <row r="5" spans="1:113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206</v>
      </c>
      <c r="I5" s="137" t="s">
        <v>207</v>
      </c>
      <c r="J5" s="137" t="s">
        <v>208</v>
      </c>
      <c r="K5" s="137" t="s">
        <v>209</v>
      </c>
      <c r="L5" s="137" t="s">
        <v>210</v>
      </c>
      <c r="M5" s="137" t="s">
        <v>211</v>
      </c>
      <c r="N5" s="137" t="s">
        <v>212</v>
      </c>
      <c r="O5" s="137" t="s">
        <v>213</v>
      </c>
      <c r="P5" s="137" t="s">
        <v>214</v>
      </c>
      <c r="Q5" s="137" t="s">
        <v>215</v>
      </c>
      <c r="R5" s="137" t="s">
        <v>216</v>
      </c>
      <c r="S5" s="137" t="s">
        <v>217</v>
      </c>
      <c r="T5" s="137" t="s">
        <v>218</v>
      </c>
      <c r="U5" s="137" t="s">
        <v>75</v>
      </c>
      <c r="V5" s="137" t="s">
        <v>219</v>
      </c>
      <c r="W5" s="137" t="s">
        <v>220</v>
      </c>
      <c r="X5" s="137" t="s">
        <v>221</v>
      </c>
      <c r="Y5" s="137" t="s">
        <v>222</v>
      </c>
      <c r="Z5" s="137" t="s">
        <v>223</v>
      </c>
      <c r="AA5" s="137" t="s">
        <v>224</v>
      </c>
      <c r="AB5" s="137" t="s">
        <v>225</v>
      </c>
      <c r="AC5" s="137" t="s">
        <v>226</v>
      </c>
      <c r="AD5" s="137" t="s">
        <v>227</v>
      </c>
      <c r="AE5" s="137" t="s">
        <v>228</v>
      </c>
      <c r="AF5" s="137" t="s">
        <v>229</v>
      </c>
      <c r="AG5" s="137" t="s">
        <v>230</v>
      </c>
      <c r="AH5" s="137" t="s">
        <v>231</v>
      </c>
      <c r="AI5" s="137" t="s">
        <v>232</v>
      </c>
      <c r="AJ5" s="137" t="s">
        <v>233</v>
      </c>
      <c r="AK5" s="137" t="s">
        <v>234</v>
      </c>
      <c r="AL5" s="137" t="s">
        <v>235</v>
      </c>
      <c r="AM5" s="137" t="s">
        <v>236</v>
      </c>
      <c r="AN5" s="137" t="s">
        <v>237</v>
      </c>
      <c r="AO5" s="137" t="s">
        <v>238</v>
      </c>
      <c r="AP5" s="137" t="s">
        <v>239</v>
      </c>
      <c r="AQ5" s="137" t="s">
        <v>240</v>
      </c>
      <c r="AR5" s="137" t="s">
        <v>241</v>
      </c>
      <c r="AS5" s="137" t="s">
        <v>242</v>
      </c>
      <c r="AT5" s="137" t="s">
        <v>243</v>
      </c>
      <c r="AU5" s="137" t="s">
        <v>244</v>
      </c>
      <c r="AV5" s="137" t="s">
        <v>245</v>
      </c>
      <c r="AW5" s="137" t="s">
        <v>75</v>
      </c>
      <c r="AX5" s="137" t="s">
        <v>246</v>
      </c>
      <c r="AY5" s="137" t="s">
        <v>247</v>
      </c>
      <c r="AZ5" s="137" t="s">
        <v>248</v>
      </c>
      <c r="BA5" s="137" t="s">
        <v>249</v>
      </c>
      <c r="BB5" s="137" t="s">
        <v>250</v>
      </c>
      <c r="BC5" s="137" t="s">
        <v>251</v>
      </c>
      <c r="BD5" s="137" t="s">
        <v>217</v>
      </c>
      <c r="BE5" s="137" t="s">
        <v>252</v>
      </c>
      <c r="BF5" s="137" t="s">
        <v>253</v>
      </c>
      <c r="BG5" s="137" t="s">
        <v>254</v>
      </c>
      <c r="BH5" s="137" t="s">
        <v>255</v>
      </c>
      <c r="BI5" s="137" t="s">
        <v>75</v>
      </c>
      <c r="BJ5" s="137" t="s">
        <v>256</v>
      </c>
      <c r="BK5" s="137" t="s">
        <v>257</v>
      </c>
      <c r="BL5" s="137" t="s">
        <v>258</v>
      </c>
      <c r="BM5" s="137" t="s">
        <v>259</v>
      </c>
      <c r="BN5" s="137" t="s">
        <v>75</v>
      </c>
      <c r="BO5" s="137" t="s">
        <v>260</v>
      </c>
      <c r="BP5" s="137" t="s">
        <v>261</v>
      </c>
      <c r="BQ5" s="137" t="s">
        <v>262</v>
      </c>
      <c r="BR5" s="137" t="s">
        <v>263</v>
      </c>
      <c r="BS5" s="137" t="s">
        <v>264</v>
      </c>
      <c r="BT5" s="137" t="s">
        <v>265</v>
      </c>
      <c r="BU5" s="137" t="s">
        <v>266</v>
      </c>
      <c r="BV5" s="137" t="s">
        <v>267</v>
      </c>
      <c r="BW5" s="137" t="s">
        <v>268</v>
      </c>
      <c r="BX5" s="137" t="s">
        <v>269</v>
      </c>
      <c r="BY5" s="137" t="s">
        <v>270</v>
      </c>
      <c r="BZ5" s="137" t="s">
        <v>271</v>
      </c>
      <c r="CA5" s="137" t="s">
        <v>75</v>
      </c>
      <c r="CB5" s="137" t="s">
        <v>260</v>
      </c>
      <c r="CC5" s="137" t="s">
        <v>261</v>
      </c>
      <c r="CD5" s="137" t="s">
        <v>262</v>
      </c>
      <c r="CE5" s="137" t="s">
        <v>263</v>
      </c>
      <c r="CF5" s="137" t="s">
        <v>264</v>
      </c>
      <c r="CG5" s="137" t="s">
        <v>265</v>
      </c>
      <c r="CH5" s="137" t="s">
        <v>266</v>
      </c>
      <c r="CI5" s="137" t="s">
        <v>272</v>
      </c>
      <c r="CJ5" s="137" t="s">
        <v>273</v>
      </c>
      <c r="CK5" s="137" t="s">
        <v>274</v>
      </c>
      <c r="CL5" s="137" t="s">
        <v>275</v>
      </c>
      <c r="CM5" s="137" t="s">
        <v>267</v>
      </c>
      <c r="CN5" s="137" t="s">
        <v>268</v>
      </c>
      <c r="CO5" s="137" t="s">
        <v>276</v>
      </c>
      <c r="CP5" s="137" t="s">
        <v>270</v>
      </c>
      <c r="CQ5" s="137" t="s">
        <v>201</v>
      </c>
      <c r="CR5" s="137" t="s">
        <v>75</v>
      </c>
      <c r="CS5" s="137" t="s">
        <v>277</v>
      </c>
      <c r="CT5" s="137" t="s">
        <v>278</v>
      </c>
      <c r="CU5" s="137" t="s">
        <v>75</v>
      </c>
      <c r="CV5" s="137" t="s">
        <v>277</v>
      </c>
      <c r="CW5" s="137" t="s">
        <v>279</v>
      </c>
      <c r="CX5" s="137" t="s">
        <v>280</v>
      </c>
      <c r="CY5" s="137" t="s">
        <v>281</v>
      </c>
      <c r="CZ5" s="137" t="s">
        <v>278</v>
      </c>
      <c r="DA5" s="137" t="s">
        <v>75</v>
      </c>
      <c r="DB5" s="137" t="s">
        <v>204</v>
      </c>
      <c r="DC5" s="137" t="s">
        <v>282</v>
      </c>
      <c r="DD5" s="137" t="s">
        <v>75</v>
      </c>
      <c r="DE5" s="137" t="s">
        <v>283</v>
      </c>
      <c r="DF5" s="137" t="s">
        <v>284</v>
      </c>
      <c r="DG5" s="137" t="s">
        <v>285</v>
      </c>
      <c r="DH5" s="137" t="s">
        <v>205</v>
      </c>
    </row>
    <row r="6" spans="1:112" ht="30.75" customHeight="1">
      <c r="A6" s="144" t="s">
        <v>80</v>
      </c>
      <c r="B6" s="145" t="s">
        <v>81</v>
      </c>
      <c r="C6" s="144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286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3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SUM(G7,U7,AW7,BI7,BN7,CA7,CR7,CU7,DA7,DD7)</f>
        <v>8433600.65</v>
      </c>
      <c r="G7" s="80">
        <f>SUM(H7:T7)</f>
        <v>5782577</v>
      </c>
      <c r="H7" s="80">
        <v>1695060</v>
      </c>
      <c r="I7" s="80">
        <v>2510004</v>
      </c>
      <c r="J7" s="80">
        <v>138963</v>
      </c>
      <c r="K7" s="80">
        <v>0</v>
      </c>
      <c r="L7" s="80">
        <v>25116</v>
      </c>
      <c r="M7" s="80">
        <v>579776</v>
      </c>
      <c r="N7" s="80">
        <v>0</v>
      </c>
      <c r="O7" s="80">
        <v>236046</v>
      </c>
      <c r="P7" s="80">
        <v>71358</v>
      </c>
      <c r="Q7" s="80">
        <v>1702</v>
      </c>
      <c r="R7" s="80">
        <v>524552</v>
      </c>
      <c r="S7" s="80">
        <v>0</v>
      </c>
      <c r="T7" s="80">
        <v>0</v>
      </c>
      <c r="U7" s="80">
        <f>SUM(V7:AV7)</f>
        <v>2627226</v>
      </c>
      <c r="V7" s="80">
        <v>200000</v>
      </c>
      <c r="W7" s="80">
        <v>50000</v>
      </c>
      <c r="X7" s="80">
        <v>0</v>
      </c>
      <c r="Y7" s="80">
        <v>0</v>
      </c>
      <c r="Z7" s="80">
        <v>50000</v>
      </c>
      <c r="AA7" s="80">
        <v>100000</v>
      </c>
      <c r="AB7" s="80">
        <v>50000</v>
      </c>
      <c r="AC7" s="80">
        <v>0</v>
      </c>
      <c r="AD7" s="80">
        <v>0</v>
      </c>
      <c r="AE7" s="80">
        <v>150000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30000</v>
      </c>
      <c r="AL7" s="80">
        <v>0</v>
      </c>
      <c r="AM7" s="80">
        <v>80000</v>
      </c>
      <c r="AN7" s="80">
        <v>0</v>
      </c>
      <c r="AO7" s="80">
        <v>1150000</v>
      </c>
      <c r="AP7" s="80">
        <v>0</v>
      </c>
      <c r="AQ7" s="80">
        <v>16946</v>
      </c>
      <c r="AR7" s="80">
        <v>0</v>
      </c>
      <c r="AS7" s="80">
        <v>150000</v>
      </c>
      <c r="AT7" s="80">
        <v>404280</v>
      </c>
      <c r="AU7" s="80">
        <v>0</v>
      </c>
      <c r="AV7" s="80">
        <v>196000</v>
      </c>
      <c r="AW7" s="80">
        <f>SUM(AX7:BH7)</f>
        <v>23797.65</v>
      </c>
      <c r="AX7" s="80">
        <v>0</v>
      </c>
      <c r="AY7" s="80">
        <v>0</v>
      </c>
      <c r="AZ7" s="80">
        <v>0</v>
      </c>
      <c r="BA7" s="80">
        <v>0</v>
      </c>
      <c r="BB7" s="80">
        <v>8112</v>
      </c>
      <c r="BC7" s="80">
        <v>0</v>
      </c>
      <c r="BD7" s="80">
        <v>13525.65</v>
      </c>
      <c r="BE7" s="80">
        <v>0</v>
      </c>
      <c r="BF7" s="80">
        <v>2160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SUM(G8,U8,AW8,BI8,BN8,CA8,CR8,CU8,DA8,DD8)</f>
        <v>8433600.65</v>
      </c>
      <c r="G8" s="80">
        <f>SUM(H8:T8)</f>
        <v>5782577</v>
      </c>
      <c r="H8" s="80">
        <v>1695060</v>
      </c>
      <c r="I8" s="80">
        <v>2510004</v>
      </c>
      <c r="J8" s="80">
        <v>138963</v>
      </c>
      <c r="K8" s="80">
        <v>0</v>
      </c>
      <c r="L8" s="80">
        <v>25116</v>
      </c>
      <c r="M8" s="80">
        <v>579776</v>
      </c>
      <c r="N8" s="80">
        <v>0</v>
      </c>
      <c r="O8" s="80">
        <v>236046</v>
      </c>
      <c r="P8" s="80">
        <v>71358</v>
      </c>
      <c r="Q8" s="80">
        <v>1702</v>
      </c>
      <c r="R8" s="80">
        <v>524552</v>
      </c>
      <c r="S8" s="80">
        <v>0</v>
      </c>
      <c r="T8" s="80">
        <v>0</v>
      </c>
      <c r="U8" s="80">
        <f>SUM(V8:AV8)</f>
        <v>2627226</v>
      </c>
      <c r="V8" s="80">
        <v>200000</v>
      </c>
      <c r="W8" s="80">
        <v>50000</v>
      </c>
      <c r="X8" s="80">
        <v>0</v>
      </c>
      <c r="Y8" s="80">
        <v>0</v>
      </c>
      <c r="Z8" s="80">
        <v>50000</v>
      </c>
      <c r="AA8" s="80">
        <v>100000</v>
      </c>
      <c r="AB8" s="80">
        <v>50000</v>
      </c>
      <c r="AC8" s="80">
        <v>0</v>
      </c>
      <c r="AD8" s="80">
        <v>0</v>
      </c>
      <c r="AE8" s="80">
        <v>150000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30000</v>
      </c>
      <c r="AL8" s="80">
        <v>0</v>
      </c>
      <c r="AM8" s="80">
        <v>80000</v>
      </c>
      <c r="AN8" s="80">
        <v>0</v>
      </c>
      <c r="AO8" s="80">
        <v>1150000</v>
      </c>
      <c r="AP8" s="80">
        <v>0</v>
      </c>
      <c r="AQ8" s="80">
        <v>16946</v>
      </c>
      <c r="AR8" s="80">
        <v>0</v>
      </c>
      <c r="AS8" s="80">
        <v>150000</v>
      </c>
      <c r="AT8" s="80">
        <v>404280</v>
      </c>
      <c r="AU8" s="80">
        <v>0</v>
      </c>
      <c r="AV8" s="80">
        <v>196000</v>
      </c>
      <c r="AW8" s="80">
        <f>SUM(AX8:BH8)</f>
        <v>23797.65</v>
      </c>
      <c r="AX8" s="80">
        <v>0</v>
      </c>
      <c r="AY8" s="80">
        <v>0</v>
      </c>
      <c r="AZ8" s="80">
        <v>0</v>
      </c>
      <c r="BA8" s="80">
        <v>0</v>
      </c>
      <c r="BB8" s="80">
        <v>8112</v>
      </c>
      <c r="BC8" s="80">
        <v>0</v>
      </c>
      <c r="BD8" s="80">
        <v>13525.65</v>
      </c>
      <c r="BE8" s="80">
        <v>0</v>
      </c>
      <c r="BF8" s="80">
        <v>2160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SUM(G9,U9,AW9,BI9,BN9,CA9,CR9,CU9,DA9,DD9)</f>
        <v>5800865</v>
      </c>
      <c r="G9" s="80">
        <f>SUM(H9:T9)</f>
        <v>4313367</v>
      </c>
      <c r="H9" s="80">
        <v>1667556</v>
      </c>
      <c r="I9" s="80">
        <v>2506848</v>
      </c>
      <c r="J9" s="80">
        <v>138963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1477226</v>
      </c>
      <c r="V9" s="80">
        <v>200000</v>
      </c>
      <c r="W9" s="80">
        <v>50000</v>
      </c>
      <c r="X9" s="80">
        <v>0</v>
      </c>
      <c r="Y9" s="80">
        <v>0</v>
      </c>
      <c r="Z9" s="80">
        <v>50000</v>
      </c>
      <c r="AA9" s="80">
        <v>100000</v>
      </c>
      <c r="AB9" s="80">
        <v>50000</v>
      </c>
      <c r="AC9" s="80">
        <v>0</v>
      </c>
      <c r="AD9" s="80">
        <v>0</v>
      </c>
      <c r="AE9" s="80">
        <v>150000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30000</v>
      </c>
      <c r="AL9" s="80">
        <v>0</v>
      </c>
      <c r="AM9" s="80">
        <v>80000</v>
      </c>
      <c r="AN9" s="80">
        <v>0</v>
      </c>
      <c r="AO9" s="80">
        <v>0</v>
      </c>
      <c r="AP9" s="80">
        <v>0</v>
      </c>
      <c r="AQ9" s="80">
        <v>16946</v>
      </c>
      <c r="AR9" s="80">
        <v>0</v>
      </c>
      <c r="AS9" s="80">
        <v>150000</v>
      </c>
      <c r="AT9" s="80">
        <v>404280</v>
      </c>
      <c r="AU9" s="80">
        <v>0</v>
      </c>
      <c r="AV9" s="80">
        <v>196000</v>
      </c>
      <c r="AW9" s="80">
        <f>SUM(AX9:BH9)</f>
        <v>10272</v>
      </c>
      <c r="AX9" s="80">
        <v>0</v>
      </c>
      <c r="AY9" s="80">
        <v>0</v>
      </c>
      <c r="AZ9" s="80">
        <v>0</v>
      </c>
      <c r="BA9" s="80">
        <v>0</v>
      </c>
      <c r="BB9" s="80">
        <v>8112</v>
      </c>
      <c r="BC9" s="80">
        <v>0</v>
      </c>
      <c r="BD9" s="80">
        <v>0</v>
      </c>
      <c r="BE9" s="80">
        <v>0</v>
      </c>
      <c r="BF9" s="80">
        <v>2160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0" t="s">
        <v>85</v>
      </c>
      <c r="B10" s="140" t="s">
        <v>86</v>
      </c>
      <c r="C10" s="140" t="s">
        <v>90</v>
      </c>
      <c r="D10" s="140" t="s">
        <v>88</v>
      </c>
      <c r="E10" s="140" t="s">
        <v>91</v>
      </c>
      <c r="F10" s="80">
        <f>SUM(G10,U10,AW10,BI10,BN10,CA10,CR10,CU10,DA10,DD10)</f>
        <v>57274</v>
      </c>
      <c r="G10" s="80">
        <f>SUM(H10:T10)</f>
        <v>57274</v>
      </c>
      <c r="H10" s="80">
        <v>27504</v>
      </c>
      <c r="I10" s="80">
        <v>3156</v>
      </c>
      <c r="J10" s="80">
        <v>0</v>
      </c>
      <c r="K10" s="80">
        <v>0</v>
      </c>
      <c r="L10" s="80">
        <v>25116</v>
      </c>
      <c r="M10" s="80">
        <v>0</v>
      </c>
      <c r="N10" s="80">
        <v>0</v>
      </c>
      <c r="O10" s="80">
        <v>0</v>
      </c>
      <c r="P10" s="80">
        <v>0</v>
      </c>
      <c r="Q10" s="80">
        <v>1498</v>
      </c>
      <c r="R10" s="80">
        <v>0</v>
      </c>
      <c r="S10" s="80">
        <v>0</v>
      </c>
      <c r="T10" s="80">
        <v>0</v>
      </c>
      <c r="U10" s="80">
        <f>SUM(V10:AV10)</f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SUM(AX10:BH10)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0" t="s">
        <v>85</v>
      </c>
      <c r="B11" s="140" t="s">
        <v>86</v>
      </c>
      <c r="C11" s="140" t="s">
        <v>92</v>
      </c>
      <c r="D11" s="140" t="s">
        <v>88</v>
      </c>
      <c r="E11" s="140" t="s">
        <v>93</v>
      </c>
      <c r="F11" s="80">
        <f>SUM(G11,U11,AW11,BI11,BN11,CA11,CR11,CU11,DA11,DD11)</f>
        <v>1150000</v>
      </c>
      <c r="G11" s="80">
        <f>SUM(H11:T11)</f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f>SUM(V11:AV11)</f>
        <v>1150000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1150000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0" t="s">
        <v>94</v>
      </c>
      <c r="B12" s="140" t="s">
        <v>95</v>
      </c>
      <c r="C12" s="140" t="s">
        <v>87</v>
      </c>
      <c r="D12" s="140" t="s">
        <v>88</v>
      </c>
      <c r="E12" s="140" t="s">
        <v>96</v>
      </c>
      <c r="F12" s="80">
        <f>SUM(G12,U12,AW12,BI12,BN12,CA12,CR12,CU12,DA12,DD12)</f>
        <v>13525.65</v>
      </c>
      <c r="G12" s="80">
        <f>SUM(H12:T12)</f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f>SUM(V12:AV12)</f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f>SUM(AX12:BH12)</f>
        <v>13525.65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13525.65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0" t="s">
        <v>94</v>
      </c>
      <c r="B13" s="140" t="s">
        <v>95</v>
      </c>
      <c r="C13" s="140" t="s">
        <v>95</v>
      </c>
      <c r="D13" s="140" t="s">
        <v>88</v>
      </c>
      <c r="E13" s="140" t="s">
        <v>97</v>
      </c>
      <c r="F13" s="80">
        <f>SUM(G13,U13,AW13,BI13,BN13,CA13,CR13,CU13,DA13,DD13)</f>
        <v>579776</v>
      </c>
      <c r="G13" s="80">
        <f>SUM(H13:T13)</f>
        <v>579776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579776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40" t="s">
        <v>98</v>
      </c>
      <c r="B14" s="140" t="s">
        <v>99</v>
      </c>
      <c r="C14" s="140" t="s">
        <v>87</v>
      </c>
      <c r="D14" s="140" t="s">
        <v>88</v>
      </c>
      <c r="E14" s="140" t="s">
        <v>100</v>
      </c>
      <c r="F14" s="80">
        <f>SUM(G14,U14,AW14,BI14,BN14,CA14,CR14,CU14,DA14,DD14)</f>
        <v>231903</v>
      </c>
      <c r="G14" s="80">
        <f>SUM(H14:T14)</f>
        <v>231903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231903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SUM(AX14:BH14)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f>SUM(BJ14:BM14)</f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f>SUM(BO14:BZ14)</f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f>SUM(CB14:CQ14)</f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f>SUM(CS14:CT14)</f>
        <v>0</v>
      </c>
      <c r="CS14" s="80">
        <v>0</v>
      </c>
      <c r="CT14" s="80">
        <v>0</v>
      </c>
      <c r="CU14" s="80">
        <f>SUM(CV14:CZ14)</f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f>SUM(DB14:DC14)</f>
        <v>0</v>
      </c>
      <c r="DB14" s="80">
        <v>0</v>
      </c>
      <c r="DC14" s="80">
        <v>0</v>
      </c>
      <c r="DD14" s="80">
        <f>SUM(DE14:DH14)</f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40" t="s">
        <v>98</v>
      </c>
      <c r="B15" s="140" t="s">
        <v>99</v>
      </c>
      <c r="C15" s="140" t="s">
        <v>86</v>
      </c>
      <c r="D15" s="140" t="s">
        <v>88</v>
      </c>
      <c r="E15" s="140" t="s">
        <v>101</v>
      </c>
      <c r="F15" s="80">
        <f>SUM(G15,U15,AW15,BI15,BN15,CA15,CR15,CU15,DA15,DD15)</f>
        <v>4347</v>
      </c>
      <c r="G15" s="80">
        <f>SUM(H15:T15)</f>
        <v>4347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4143</v>
      </c>
      <c r="P15" s="80">
        <v>0</v>
      </c>
      <c r="Q15" s="80">
        <v>204</v>
      </c>
      <c r="R15" s="80">
        <v>0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SUM(AX15:BH15)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f>SUM(BJ15:BM15)</f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f>SUM(BO15:BZ15)</f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f>SUM(CB15:CQ15)</f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f>SUM(CS15:CT15)</f>
        <v>0</v>
      </c>
      <c r="CS15" s="80">
        <v>0</v>
      </c>
      <c r="CT15" s="80">
        <v>0</v>
      </c>
      <c r="CU15" s="80">
        <f>SUM(CV15:CZ15)</f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f>SUM(DB15:DC15)</f>
        <v>0</v>
      </c>
      <c r="DB15" s="80">
        <v>0</v>
      </c>
      <c r="DC15" s="80">
        <v>0</v>
      </c>
      <c r="DD15" s="80">
        <f>SUM(DE15:DH15)</f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40" t="s">
        <v>98</v>
      </c>
      <c r="B16" s="140" t="s">
        <v>99</v>
      </c>
      <c r="C16" s="140" t="s">
        <v>102</v>
      </c>
      <c r="D16" s="140" t="s">
        <v>88</v>
      </c>
      <c r="E16" s="140" t="s">
        <v>103</v>
      </c>
      <c r="F16" s="80">
        <f>SUM(G16,U16,AW16,BI16,BN16,CA16,CR16,CU16,DA16,DD16)</f>
        <v>71358</v>
      </c>
      <c r="G16" s="80">
        <f>SUM(H16:T16)</f>
        <v>71358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71358</v>
      </c>
      <c r="Q16" s="80">
        <v>0</v>
      </c>
      <c r="R16" s="80">
        <v>0</v>
      </c>
      <c r="S16" s="80">
        <v>0</v>
      </c>
      <c r="T16" s="80">
        <v>0</v>
      </c>
      <c r="U16" s="80">
        <f>SUM(V16:AV16)</f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f>SUM(AX16:BH16)</f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f>SUM(BJ16:BM16)</f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f>SUM(BO16:BZ16)</f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f>SUM(CB16:CQ16)</f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f>SUM(CS16:CT16)</f>
        <v>0</v>
      </c>
      <c r="CS16" s="80">
        <v>0</v>
      </c>
      <c r="CT16" s="80">
        <v>0</v>
      </c>
      <c r="CU16" s="80">
        <f>SUM(CV16:CZ16)</f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f>SUM(DB16:DC16)</f>
        <v>0</v>
      </c>
      <c r="DB16" s="80">
        <v>0</v>
      </c>
      <c r="DC16" s="80">
        <v>0</v>
      </c>
      <c r="DD16" s="80">
        <f>SUM(DE16:DH16)</f>
        <v>0</v>
      </c>
      <c r="DE16" s="80">
        <v>0</v>
      </c>
      <c r="DF16" s="80">
        <v>0</v>
      </c>
      <c r="DG16" s="80">
        <v>0</v>
      </c>
      <c r="DH16" s="80">
        <v>0</v>
      </c>
    </row>
    <row r="17" spans="1:113" ht="19.5" customHeight="1">
      <c r="A17" s="140" t="s">
        <v>104</v>
      </c>
      <c r="B17" s="140" t="s">
        <v>86</v>
      </c>
      <c r="C17" s="140" t="s">
        <v>87</v>
      </c>
      <c r="D17" s="140" t="s">
        <v>88</v>
      </c>
      <c r="E17" s="140" t="s">
        <v>105</v>
      </c>
      <c r="F17" s="80">
        <f>SUM(G17,U17,AW17,BI17,BN17,CA17,CR17,CU17,DA17,DD17)</f>
        <v>524552</v>
      </c>
      <c r="G17" s="80">
        <f>SUM(H17:T17)</f>
        <v>524552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524552</v>
      </c>
      <c r="S17" s="80">
        <v>0</v>
      </c>
      <c r="T17" s="80">
        <v>0</v>
      </c>
      <c r="U17" s="80">
        <f>SUM(V17:AV17)</f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f>SUM(AX17:BH17)</f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f>SUM(BJ17:BM17)</f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f>SUM(BO17:BZ17)</f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f>SUM(CB17:CQ17)</f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f>SUM(CS17:CT17)</f>
        <v>0</v>
      </c>
      <c r="CS17" s="80">
        <v>0</v>
      </c>
      <c r="CT17" s="80">
        <v>0</v>
      </c>
      <c r="CU17" s="80">
        <f>SUM(CV17:CZ17)</f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f>SUM(DB17:DC17)</f>
        <v>0</v>
      </c>
      <c r="DB17" s="80">
        <v>0</v>
      </c>
      <c r="DC17" s="80">
        <v>0</v>
      </c>
      <c r="DD17" s="80">
        <f>SUM(DE17:DH17)</f>
        <v>0</v>
      </c>
      <c r="DE17" s="80">
        <v>0</v>
      </c>
      <c r="DF17" s="80">
        <v>0</v>
      </c>
      <c r="DG17" s="80">
        <v>0</v>
      </c>
      <c r="DH17" s="80"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287</v>
      </c>
    </row>
    <row r="2" spans="1:7" ht="25.5" customHeight="1">
      <c r="A2" s="11" t="s">
        <v>288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289</v>
      </c>
      <c r="B4" s="148"/>
      <c r="C4" s="148"/>
      <c r="D4" s="149"/>
      <c r="E4" s="48" t="s">
        <v>108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290</v>
      </c>
      <c r="E5" s="53" t="s">
        <v>59</v>
      </c>
      <c r="F5" s="152" t="s">
        <v>291</v>
      </c>
      <c r="G5" s="153" t="s">
        <v>292</v>
      </c>
    </row>
    <row r="6" spans="1:7" ht="33.75" customHeight="1">
      <c r="A6" s="64" t="s">
        <v>80</v>
      </c>
      <c r="B6" s="66" t="s">
        <v>81</v>
      </c>
      <c r="C6" s="154"/>
      <c r="D6" s="155"/>
      <c r="E6" s="68"/>
      <c r="F6" s="156"/>
      <c r="G6" s="157"/>
    </row>
    <row r="7" spans="1:7" ht="19.5" customHeight="1">
      <c r="A7" s="73" t="s">
        <v>20</v>
      </c>
      <c r="B7" s="158" t="s">
        <v>20</v>
      </c>
      <c r="C7" s="159" t="s">
        <v>20</v>
      </c>
      <c r="D7" s="73" t="s">
        <v>59</v>
      </c>
      <c r="E7" s="160">
        <v>7283600.65</v>
      </c>
      <c r="F7" s="78">
        <v>5806374.65</v>
      </c>
      <c r="G7" s="80">
        <v>1477226</v>
      </c>
    </row>
    <row r="8" spans="1:7" ht="19.5" customHeight="1">
      <c r="A8" s="73" t="s">
        <v>20</v>
      </c>
      <c r="B8" s="158" t="s">
        <v>20</v>
      </c>
      <c r="C8" s="159" t="s">
        <v>20</v>
      </c>
      <c r="D8" s="73" t="s">
        <v>84</v>
      </c>
      <c r="E8" s="160">
        <v>7283600.65</v>
      </c>
      <c r="F8" s="78">
        <v>5806374.65</v>
      </c>
      <c r="G8" s="80">
        <v>1477226</v>
      </c>
    </row>
    <row r="9" spans="1:7" ht="19.5" customHeight="1">
      <c r="A9" s="73" t="s">
        <v>20</v>
      </c>
      <c r="B9" s="158" t="s">
        <v>20</v>
      </c>
      <c r="C9" s="159" t="s">
        <v>166</v>
      </c>
      <c r="D9" s="73" t="s">
        <v>293</v>
      </c>
      <c r="E9" s="160">
        <v>7283600.65</v>
      </c>
      <c r="F9" s="78">
        <v>5806374.65</v>
      </c>
      <c r="G9" s="80">
        <v>1477226</v>
      </c>
    </row>
    <row r="10" spans="1:7" ht="19.5" customHeight="1">
      <c r="A10" s="73" t="s">
        <v>294</v>
      </c>
      <c r="B10" s="158" t="s">
        <v>95</v>
      </c>
      <c r="C10" s="159" t="s">
        <v>170</v>
      </c>
      <c r="D10" s="73" t="s">
        <v>295</v>
      </c>
      <c r="E10" s="160">
        <v>50000</v>
      </c>
      <c r="F10" s="78">
        <v>0</v>
      </c>
      <c r="G10" s="80">
        <v>50000</v>
      </c>
    </row>
    <row r="11" spans="1:7" ht="19.5" customHeight="1">
      <c r="A11" s="73" t="s">
        <v>296</v>
      </c>
      <c r="B11" s="158" t="s">
        <v>86</v>
      </c>
      <c r="C11" s="159" t="s">
        <v>170</v>
      </c>
      <c r="D11" s="73" t="s">
        <v>297</v>
      </c>
      <c r="E11" s="160">
        <v>2510004</v>
      </c>
      <c r="F11" s="78">
        <v>2510004</v>
      </c>
      <c r="G11" s="80">
        <v>0</v>
      </c>
    </row>
    <row r="12" spans="1:7" ht="19.5" customHeight="1">
      <c r="A12" s="73" t="s">
        <v>294</v>
      </c>
      <c r="B12" s="158" t="s">
        <v>99</v>
      </c>
      <c r="C12" s="159" t="s">
        <v>170</v>
      </c>
      <c r="D12" s="73" t="s">
        <v>298</v>
      </c>
      <c r="E12" s="160">
        <v>150000</v>
      </c>
      <c r="F12" s="78">
        <v>0</v>
      </c>
      <c r="G12" s="80">
        <v>150000</v>
      </c>
    </row>
    <row r="13" spans="1:7" ht="19.5" customHeight="1">
      <c r="A13" s="73" t="s">
        <v>296</v>
      </c>
      <c r="B13" s="158" t="s">
        <v>102</v>
      </c>
      <c r="C13" s="159" t="s">
        <v>170</v>
      </c>
      <c r="D13" s="73" t="s">
        <v>299</v>
      </c>
      <c r="E13" s="160">
        <v>138963</v>
      </c>
      <c r="F13" s="78">
        <v>138963</v>
      </c>
      <c r="G13" s="80">
        <v>0</v>
      </c>
    </row>
    <row r="14" spans="1:7" ht="19.5" customHeight="1">
      <c r="A14" s="73" t="s">
        <v>296</v>
      </c>
      <c r="B14" s="158" t="s">
        <v>99</v>
      </c>
      <c r="C14" s="159" t="s">
        <v>170</v>
      </c>
      <c r="D14" s="73" t="s">
        <v>300</v>
      </c>
      <c r="E14" s="160">
        <v>71358</v>
      </c>
      <c r="F14" s="78">
        <v>71358</v>
      </c>
      <c r="G14" s="80">
        <v>0</v>
      </c>
    </row>
    <row r="15" spans="1:7" ht="19.5" customHeight="1">
      <c r="A15" s="73" t="s">
        <v>294</v>
      </c>
      <c r="B15" s="158" t="s">
        <v>301</v>
      </c>
      <c r="C15" s="159" t="s">
        <v>170</v>
      </c>
      <c r="D15" s="73" t="s">
        <v>182</v>
      </c>
      <c r="E15" s="160">
        <v>30000</v>
      </c>
      <c r="F15" s="78">
        <v>0</v>
      </c>
      <c r="G15" s="80">
        <v>30000</v>
      </c>
    </row>
    <row r="16" spans="1:7" ht="19.5" customHeight="1">
      <c r="A16" s="73" t="s">
        <v>296</v>
      </c>
      <c r="B16" s="158" t="s">
        <v>302</v>
      </c>
      <c r="C16" s="159" t="s">
        <v>170</v>
      </c>
      <c r="D16" s="73" t="s">
        <v>303</v>
      </c>
      <c r="E16" s="160">
        <v>25116</v>
      </c>
      <c r="F16" s="78">
        <v>25116</v>
      </c>
      <c r="G16" s="80">
        <v>0</v>
      </c>
    </row>
    <row r="17" spans="1:7" ht="19.5" customHeight="1">
      <c r="A17" s="73" t="s">
        <v>296</v>
      </c>
      <c r="B17" s="158" t="s">
        <v>304</v>
      </c>
      <c r="C17" s="159" t="s">
        <v>170</v>
      </c>
      <c r="D17" s="73" t="s">
        <v>305</v>
      </c>
      <c r="E17" s="160">
        <v>236046</v>
      </c>
      <c r="F17" s="78">
        <v>236046</v>
      </c>
      <c r="G17" s="80">
        <v>0</v>
      </c>
    </row>
    <row r="18" spans="1:7" ht="19.5" customHeight="1">
      <c r="A18" s="73" t="s">
        <v>294</v>
      </c>
      <c r="B18" s="158" t="s">
        <v>306</v>
      </c>
      <c r="C18" s="159" t="s">
        <v>170</v>
      </c>
      <c r="D18" s="73" t="s">
        <v>307</v>
      </c>
      <c r="E18" s="160">
        <v>16946</v>
      </c>
      <c r="F18" s="78">
        <v>0</v>
      </c>
      <c r="G18" s="80">
        <v>16946</v>
      </c>
    </row>
    <row r="19" spans="1:7" ht="19.5" customHeight="1">
      <c r="A19" s="73" t="s">
        <v>296</v>
      </c>
      <c r="B19" s="158" t="s">
        <v>183</v>
      </c>
      <c r="C19" s="159" t="s">
        <v>170</v>
      </c>
      <c r="D19" s="73" t="s">
        <v>308</v>
      </c>
      <c r="E19" s="160">
        <v>579776</v>
      </c>
      <c r="F19" s="78">
        <v>579776</v>
      </c>
      <c r="G19" s="80">
        <v>0</v>
      </c>
    </row>
    <row r="20" spans="1:7" ht="19.5" customHeight="1">
      <c r="A20" s="73" t="s">
        <v>309</v>
      </c>
      <c r="B20" s="158" t="s">
        <v>310</v>
      </c>
      <c r="C20" s="159" t="s">
        <v>170</v>
      </c>
      <c r="D20" s="73" t="s">
        <v>311</v>
      </c>
      <c r="E20" s="160">
        <v>2160</v>
      </c>
      <c r="F20" s="78">
        <v>2160</v>
      </c>
      <c r="G20" s="80">
        <v>0</v>
      </c>
    </row>
    <row r="21" spans="1:7" ht="19.5" customHeight="1">
      <c r="A21" s="73" t="s">
        <v>294</v>
      </c>
      <c r="B21" s="158" t="s">
        <v>86</v>
      </c>
      <c r="C21" s="159" t="s">
        <v>170</v>
      </c>
      <c r="D21" s="73" t="s">
        <v>312</v>
      </c>
      <c r="E21" s="160">
        <v>50000</v>
      </c>
      <c r="F21" s="78">
        <v>0</v>
      </c>
      <c r="G21" s="80">
        <v>50000</v>
      </c>
    </row>
    <row r="22" spans="1:7" ht="19.5" customHeight="1">
      <c r="A22" s="73" t="s">
        <v>294</v>
      </c>
      <c r="B22" s="158" t="s">
        <v>313</v>
      </c>
      <c r="C22" s="159" t="s">
        <v>170</v>
      </c>
      <c r="D22" s="73" t="s">
        <v>184</v>
      </c>
      <c r="E22" s="160">
        <v>150000</v>
      </c>
      <c r="F22" s="78">
        <v>0</v>
      </c>
      <c r="G22" s="80">
        <v>150000</v>
      </c>
    </row>
    <row r="23" spans="1:7" ht="19.5" customHeight="1">
      <c r="A23" s="73" t="s">
        <v>296</v>
      </c>
      <c r="B23" s="158" t="s">
        <v>314</v>
      </c>
      <c r="C23" s="159" t="s">
        <v>170</v>
      </c>
      <c r="D23" s="73" t="s">
        <v>173</v>
      </c>
      <c r="E23" s="160">
        <v>524552</v>
      </c>
      <c r="F23" s="78">
        <v>524552</v>
      </c>
      <c r="G23" s="80">
        <v>0</v>
      </c>
    </row>
    <row r="24" spans="1:7" ht="19.5" customHeight="1">
      <c r="A24" s="73" t="s">
        <v>309</v>
      </c>
      <c r="B24" s="158" t="s">
        <v>302</v>
      </c>
      <c r="C24" s="159" t="s">
        <v>170</v>
      </c>
      <c r="D24" s="73" t="s">
        <v>315</v>
      </c>
      <c r="E24" s="160">
        <v>13525.65</v>
      </c>
      <c r="F24" s="78">
        <v>13525.65</v>
      </c>
      <c r="G24" s="80">
        <v>0</v>
      </c>
    </row>
    <row r="25" spans="1:7" ht="19.5" customHeight="1">
      <c r="A25" s="73" t="s">
        <v>294</v>
      </c>
      <c r="B25" s="158" t="s">
        <v>181</v>
      </c>
      <c r="C25" s="159" t="s">
        <v>170</v>
      </c>
      <c r="D25" s="73" t="s">
        <v>316</v>
      </c>
      <c r="E25" s="160">
        <v>100000</v>
      </c>
      <c r="F25" s="78">
        <v>0</v>
      </c>
      <c r="G25" s="80">
        <v>100000</v>
      </c>
    </row>
    <row r="26" spans="1:7" ht="19.5" customHeight="1">
      <c r="A26" s="73" t="s">
        <v>294</v>
      </c>
      <c r="B26" s="158" t="s">
        <v>302</v>
      </c>
      <c r="C26" s="159" t="s">
        <v>170</v>
      </c>
      <c r="D26" s="73" t="s">
        <v>317</v>
      </c>
      <c r="E26" s="160">
        <v>50000</v>
      </c>
      <c r="F26" s="78">
        <v>0</v>
      </c>
      <c r="G26" s="80">
        <v>50000</v>
      </c>
    </row>
    <row r="27" spans="1:7" ht="19.5" customHeight="1">
      <c r="A27" s="73" t="s">
        <v>294</v>
      </c>
      <c r="B27" s="158" t="s">
        <v>92</v>
      </c>
      <c r="C27" s="159" t="s">
        <v>170</v>
      </c>
      <c r="D27" s="73" t="s">
        <v>185</v>
      </c>
      <c r="E27" s="160">
        <v>196000</v>
      </c>
      <c r="F27" s="78">
        <v>0</v>
      </c>
      <c r="G27" s="80">
        <v>196000</v>
      </c>
    </row>
    <row r="28" spans="1:7" ht="19.5" customHeight="1">
      <c r="A28" s="73" t="s">
        <v>294</v>
      </c>
      <c r="B28" s="158" t="s">
        <v>87</v>
      </c>
      <c r="C28" s="159" t="s">
        <v>170</v>
      </c>
      <c r="D28" s="73" t="s">
        <v>318</v>
      </c>
      <c r="E28" s="160">
        <v>200000</v>
      </c>
      <c r="F28" s="78">
        <v>0</v>
      </c>
      <c r="G28" s="80">
        <v>200000</v>
      </c>
    </row>
    <row r="29" spans="1:7" ht="19.5" customHeight="1">
      <c r="A29" s="73" t="s">
        <v>294</v>
      </c>
      <c r="B29" s="158" t="s">
        <v>319</v>
      </c>
      <c r="C29" s="159" t="s">
        <v>170</v>
      </c>
      <c r="D29" s="73" t="s">
        <v>320</v>
      </c>
      <c r="E29" s="160">
        <v>404280</v>
      </c>
      <c r="F29" s="78">
        <v>0</v>
      </c>
      <c r="G29" s="80">
        <v>404280</v>
      </c>
    </row>
    <row r="30" spans="1:7" ht="19.5" customHeight="1">
      <c r="A30" s="73" t="s">
        <v>296</v>
      </c>
      <c r="B30" s="158" t="s">
        <v>87</v>
      </c>
      <c r="C30" s="159" t="s">
        <v>170</v>
      </c>
      <c r="D30" s="73" t="s">
        <v>321</v>
      </c>
      <c r="E30" s="160">
        <v>1695060</v>
      </c>
      <c r="F30" s="78">
        <v>1695060</v>
      </c>
      <c r="G30" s="80">
        <v>0</v>
      </c>
    </row>
    <row r="31" spans="1:7" ht="19.5" customHeight="1">
      <c r="A31" s="73" t="s">
        <v>296</v>
      </c>
      <c r="B31" s="158" t="s">
        <v>322</v>
      </c>
      <c r="C31" s="159" t="s">
        <v>170</v>
      </c>
      <c r="D31" s="73" t="s">
        <v>323</v>
      </c>
      <c r="E31" s="160">
        <v>1702</v>
      </c>
      <c r="F31" s="78">
        <v>1702</v>
      </c>
      <c r="G31" s="80">
        <v>0</v>
      </c>
    </row>
    <row r="32" spans="1:7" ht="19.5" customHeight="1">
      <c r="A32" s="73" t="s">
        <v>294</v>
      </c>
      <c r="B32" s="158" t="s">
        <v>324</v>
      </c>
      <c r="C32" s="159" t="s">
        <v>170</v>
      </c>
      <c r="D32" s="73" t="s">
        <v>325</v>
      </c>
      <c r="E32" s="160">
        <v>80000</v>
      </c>
      <c r="F32" s="78">
        <v>0</v>
      </c>
      <c r="G32" s="80">
        <v>80000</v>
      </c>
    </row>
    <row r="33" spans="1:7" ht="19.5" customHeight="1">
      <c r="A33" s="73" t="s">
        <v>309</v>
      </c>
      <c r="B33" s="158" t="s">
        <v>95</v>
      </c>
      <c r="C33" s="159" t="s">
        <v>170</v>
      </c>
      <c r="D33" s="73" t="s">
        <v>326</v>
      </c>
      <c r="E33" s="160">
        <v>8112</v>
      </c>
      <c r="F33" s="78">
        <v>8112</v>
      </c>
      <c r="G33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327</v>
      </c>
    </row>
    <row r="2" spans="1:6" ht="19.5" customHeight="1">
      <c r="A2" s="11" t="s">
        <v>328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329</v>
      </c>
      <c r="F4" s="152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4"/>
      <c r="E5" s="163"/>
      <c r="F5" s="165"/>
    </row>
    <row r="6" spans="1:6" ht="19.5" customHeight="1">
      <c r="A6" s="158" t="s">
        <v>20</v>
      </c>
      <c r="B6" s="158" t="s">
        <v>20</v>
      </c>
      <c r="C6" s="158" t="s">
        <v>20</v>
      </c>
      <c r="D6" s="166" t="s">
        <v>20</v>
      </c>
      <c r="E6" s="166" t="s">
        <v>59</v>
      </c>
      <c r="F6" s="80">
        <v>1150000</v>
      </c>
    </row>
    <row r="7" spans="1:6" ht="19.5" customHeight="1">
      <c r="A7" s="158" t="s">
        <v>20</v>
      </c>
      <c r="B7" s="158" t="s">
        <v>20</v>
      </c>
      <c r="C7" s="158" t="s">
        <v>20</v>
      </c>
      <c r="D7" s="166" t="s">
        <v>83</v>
      </c>
      <c r="E7" s="166" t="s">
        <v>84</v>
      </c>
      <c r="F7" s="80">
        <v>1150000</v>
      </c>
    </row>
    <row r="8" spans="1:6" ht="19.5" customHeight="1">
      <c r="A8" s="158" t="s">
        <v>20</v>
      </c>
      <c r="B8" s="158" t="s">
        <v>20</v>
      </c>
      <c r="C8" s="158" t="s">
        <v>20</v>
      </c>
      <c r="D8" s="166" t="s">
        <v>20</v>
      </c>
      <c r="E8" s="166" t="s">
        <v>293</v>
      </c>
      <c r="F8" s="80">
        <v>1150000</v>
      </c>
    </row>
    <row r="9" spans="1:6" ht="19.5" customHeight="1">
      <c r="A9" s="158" t="s">
        <v>20</v>
      </c>
      <c r="B9" s="158" t="s">
        <v>20</v>
      </c>
      <c r="C9" s="158" t="s">
        <v>20</v>
      </c>
      <c r="D9" s="166" t="s">
        <v>20</v>
      </c>
      <c r="E9" s="166" t="s">
        <v>330</v>
      </c>
      <c r="F9" s="80">
        <v>1150000</v>
      </c>
    </row>
    <row r="10" spans="1:6" ht="19.5" customHeight="1">
      <c r="A10" s="158" t="s">
        <v>85</v>
      </c>
      <c r="B10" s="158" t="s">
        <v>86</v>
      </c>
      <c r="C10" s="158" t="s">
        <v>92</v>
      </c>
      <c r="D10" s="166" t="s">
        <v>88</v>
      </c>
      <c r="E10" s="166" t="s">
        <v>331</v>
      </c>
      <c r="F10" s="80">
        <v>1150000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PC-202005181602\Administrator</cp:lastModifiedBy>
  <dcterms:modified xsi:type="dcterms:W3CDTF">2020-06-18T03:12:10Z</dcterms:modified>
  <cp:category/>
  <cp:version/>
  <cp:contentType/>
  <cp:contentStatus/>
</cp:coreProperties>
</file>