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'1-1'!$A$1:$T$20</definedName>
    <definedName name="_xlnm.Print_Area" localSheetId="3">'1-2'!$A$1:$J$20</definedName>
    <definedName name="_xlnm.Print_Area" localSheetId="4">'2'!$A$1:$H$40</definedName>
    <definedName name="_xlnm.Print_Area" localSheetId="5">'2-1'!$A$1:$AI$25</definedName>
    <definedName name="_xlnm.Print_Area" localSheetId="6">'3'!$A$1:$DH$20</definedName>
    <definedName name="_xlnm.Print_Area" localSheetId="7">'3-1'!$A$1:$G$34</definedName>
    <definedName name="_xlnm.Print_Area" localSheetId="8">'3-2'!$A$1:$F$19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'6'!$A$1:$L$16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<sst xmlns="http://schemas.openxmlformats.org/spreadsheetml/2006/main" count="1257" uniqueCount="411">
  <si>
    <t>宣汉县文化体育和旅游局</t>
  </si>
  <si>
    <t>2021年部门预算</t>
  </si>
  <si>
    <t>报送日期： 2021 年 02 月 26日</t>
  </si>
  <si>
    <t>表1</t>
  </si>
  <si>
    <t>部门收支总表</t>
  </si>
  <si>
    <t>单位名称：宣汉县文化体育和旅游局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</si>
  <si>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</si>
  <si>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</si>
  <si>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</si>
  <si>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</si>
  <si>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</si>
  <si>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</si>
  <si>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</si>
  <si>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</si>
  <si>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</si>
  <si>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</si>
  <si>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</si>
  <si>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</si>
  <si>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</si>
  <si>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</si>
  <si>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</si>
  <si>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</si>
  <si>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</si>
  <si>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</si>
  <si>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</si>
  <si>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</si>
  <si>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</si>
  <si>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</si>
  <si>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</si>
  <si>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</si>
  <si>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</si>
  <si>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</si>
  <si>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</si>
  <si>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</si>
  <si>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</si>
  <si>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</si>
  <si>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</si>
  <si>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</si>
  <si>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</si>
  <si>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</si>
  <si>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</si>
  <si>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</si>
  <si>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</si>
  <si>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</si>
  <si>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</si>
  <si>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</si>
  <si>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</si>
  <si>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</si>
  <si>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</si>
  <si>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</si>
  <si>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</si>
  <si>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</si>
  <si>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</si>
  <si>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</si>
  <si>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</si>
  <si>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</si>
  <si>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</si>
  <si>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</si>
  <si>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</si>
  <si>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</si>
  <si>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</si>
  <si>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</si>
  <si>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</si>
  <si>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</si>
  <si>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</si>
  <si>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</si>
  <si>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</si>
  <si>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</si>
  <si>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</si>
  <si>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</si>
  <si>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</si>
  <si>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</si>
  <si>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</si>
  <si>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</si>
  <si>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</si>
  <si>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</si>
  <si>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</si>
  <si>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</si>
  <si>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</si>
  <si>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</si>
  <si>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</si>
  <si>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</si>
  <si>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</si>
  <si>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</si>
  <si>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212</t>
  </si>
  <si>
    <t>207</t>
  </si>
  <si>
    <t>01</t>
  </si>
  <si>
    <t xml:space="preserve">  212</t>
  </si>
  <si>
    <t xml:space="preserve">  行政运行</t>
  </si>
  <si>
    <t>03</t>
  </si>
  <si>
    <t xml:space="preserve">  机关服务</t>
  </si>
  <si>
    <t>08</t>
  </si>
  <si>
    <t xml:space="preserve">  文化活动</t>
  </si>
  <si>
    <t>14</t>
  </si>
  <si>
    <t xml:space="preserve">  文化和旅游管理事务</t>
  </si>
  <si>
    <t>99</t>
  </si>
  <si>
    <t xml:space="preserve">  其他文化和旅游支出</t>
  </si>
  <si>
    <t xml:space="preserve">  其他广播电视支出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</si>
  <si>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</si>
  <si>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</si>
  <si>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</si>
  <si>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</si>
  <si>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</si>
  <si>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</si>
  <si>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</si>
  <si>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</si>
  <si>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</si>
  <si>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</si>
  <si>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</si>
  <si>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</si>
  <si>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</si>
  <si>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</si>
  <si>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</si>
  <si>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</si>
  <si>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</si>
  <si>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</si>
  <si>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</si>
  <si>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</si>
  <si>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</si>
  <si>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</si>
  <si>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</si>
  <si>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</si>
  <si>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</si>
  <si>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</si>
  <si>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</si>
  <si>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</si>
  <si>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</si>
  <si>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</si>
  <si>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</si>
  <si>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</si>
  <si>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</si>
  <si>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</si>
  <si>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</si>
  <si>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</si>
  <si>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</si>
  <si>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</si>
  <si>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</si>
  <si>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</si>
  <si>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</si>
  <si>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</si>
  <si>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</si>
  <si>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</si>
  <si>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</si>
  <si>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</si>
  <si>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</si>
  <si>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</si>
  <si>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</si>
  <si>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</si>
  <si>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</si>
  <si>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</si>
  <si>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</si>
  <si>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</si>
  <si>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</si>
  <si>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</si>
  <si>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</si>
  <si>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</si>
  <si>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</si>
  <si>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</si>
  <si>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</si>
  <si>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</si>
  <si>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</si>
  <si>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</si>
  <si>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</si>
  <si>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</si>
  <si>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</si>
  <si>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</si>
  <si>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</si>
  <si>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</si>
  <si>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</si>
  <si>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</si>
  <si>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212001</t>
  </si>
  <si>
    <t>501</t>
  </si>
  <si>
    <t xml:space="preserve">  机关工资福利支出</t>
  </si>
  <si>
    <t xml:space="preserve">  501</t>
  </si>
  <si>
    <t xml:space="preserve">  212001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</si>
  <si>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</si>
  <si>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</si>
  <si>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</si>
  <si>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</si>
  <si>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</si>
  <si>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</si>
  <si>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</si>
  <si>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</si>
  <si>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</si>
  <si>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</si>
  <si>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</si>
  <si>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</si>
  <si>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</si>
  <si>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</si>
  <si>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</si>
  <si>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</si>
  <si>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</si>
  <si>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</si>
  <si>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</si>
  <si>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</si>
  <si>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</si>
  <si>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</si>
  <si>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</si>
  <si>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</si>
  <si>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</si>
  <si>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</si>
  <si>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</si>
  <si>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</si>
  <si>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</si>
  <si>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</si>
  <si>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</si>
  <si>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</si>
  <si>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</si>
  <si>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</si>
  <si>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</si>
  <si>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</si>
  <si>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</si>
  <si>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</si>
  <si>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</si>
  <si>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</si>
  <si>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</si>
  <si>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</si>
  <si>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</si>
  <si>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</si>
  <si>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</si>
  <si>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</si>
  <si>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</si>
  <si>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</si>
  <si>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</si>
  <si>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</si>
  <si>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</si>
  <si>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</si>
  <si>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</si>
  <si>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</si>
  <si>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</si>
  <si>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</si>
  <si>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</si>
  <si>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</si>
  <si>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</si>
  <si>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</si>
  <si>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</si>
  <si>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</si>
  <si>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</si>
  <si>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</si>
  <si>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</si>
  <si>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</si>
  <si>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</si>
  <si>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</si>
  <si>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</si>
  <si>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</si>
  <si>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</si>
  <si>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</si>
  <si>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</si>
  <si>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</si>
  <si>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</si>
  <si>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</si>
  <si>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</si>
  <si>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</si>
  <si>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</si>
  <si>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</si>
  <si>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</si>
  <si>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</si>
  <si>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</si>
  <si>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</si>
  <si>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</si>
  <si>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</si>
  <si>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</si>
  <si>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</si>
  <si>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</si>
  <si>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</si>
  <si>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</si>
  <si>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</si>
  <si>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</si>
  <si>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</si>
  <si>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</si>
  <si>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</si>
  <si>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</si>
  <si>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</si>
  <si>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</si>
  <si>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</si>
  <si>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</si>
  <si>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</si>
  <si>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</si>
  <si>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</si>
  <si>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</si>
  <si>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</si>
  <si>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</si>
  <si>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</si>
  <si>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</si>
  <si>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</si>
  <si>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</si>
  <si>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</si>
  <si>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</si>
  <si>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</si>
  <si>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</si>
  <si>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</si>
  <si>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</si>
  <si>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</si>
  <si>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</si>
  <si>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</si>
  <si>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</si>
  <si>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</si>
  <si>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</si>
  <si>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宣汉县文化体育和旅游局</t>
  </si>
  <si>
    <t>301</t>
  </si>
  <si>
    <t>10</t>
  </si>
  <si>
    <t xml:space="preserve">    职工基本医疗保险缴费</t>
  </si>
  <si>
    <t>302</t>
  </si>
  <si>
    <t>16</t>
  </si>
  <si>
    <t>07</t>
  </si>
  <si>
    <t xml:space="preserve">    绩效工资</t>
  </si>
  <si>
    <t>28</t>
  </si>
  <si>
    <t xml:space="preserve">    工会经费</t>
  </si>
  <si>
    <t>39</t>
  </si>
  <si>
    <t xml:space="preserve">    其他交通费用</t>
  </si>
  <si>
    <t>303</t>
  </si>
  <si>
    <t xml:space="preserve">    生活补助</t>
  </si>
  <si>
    <t xml:space="preserve">    奖励金</t>
  </si>
  <si>
    <t xml:space="preserve">    奖金</t>
  </si>
  <si>
    <t xml:space="preserve">    机关事业单位基本养老保险缴费</t>
  </si>
  <si>
    <t xml:space="preserve">    办公费</t>
  </si>
  <si>
    <t xml:space="preserve">    医疗费补助</t>
  </si>
  <si>
    <t xml:space="preserve">    基本工资</t>
  </si>
  <si>
    <t>17</t>
  </si>
  <si>
    <t>15</t>
  </si>
  <si>
    <t xml:space="preserve">    差旅费</t>
  </si>
  <si>
    <t xml:space="preserve">    公务员医疗补助缴费</t>
  </si>
  <si>
    <t>12</t>
  </si>
  <si>
    <t xml:space="preserve">    其他社会保障缴费</t>
  </si>
  <si>
    <t xml:space="preserve">    水费</t>
  </si>
  <si>
    <t>13</t>
  </si>
  <si>
    <t xml:space="preserve">    维修(护)费</t>
  </si>
  <si>
    <t xml:space="preserve">    津贴补贴</t>
  </si>
  <si>
    <t>26</t>
  </si>
  <si>
    <t xml:space="preserve">    劳务费</t>
  </si>
  <si>
    <t xml:space="preserve">    电费</t>
  </si>
  <si>
    <t>31</t>
  </si>
  <si>
    <t>表3-2</t>
  </si>
  <si>
    <t>一般公共预算项目支出预算表</t>
  </si>
  <si>
    <t>单位名称（项目）</t>
  </si>
  <si>
    <t xml:space="preserve">    文化活动</t>
  </si>
  <si>
    <t xml:space="preserve">      对全县社区文化站活动建设</t>
  </si>
  <si>
    <t xml:space="preserve">      全县农村文化活动费</t>
  </si>
  <si>
    <t xml:space="preserve">      推进全县文化宣传工作</t>
  </si>
  <si>
    <t xml:space="preserve">    文化和旅游管理事务</t>
  </si>
  <si>
    <t xml:space="preserve">      重点旅游项目招商、创意产品开发、旅游人才培养</t>
  </si>
  <si>
    <t xml:space="preserve">    其他文化和旅游支出</t>
  </si>
  <si>
    <t xml:space="preserve">      公共服务设施建设</t>
  </si>
  <si>
    <t xml:space="preserve">      三馆免费开放配套资金</t>
  </si>
  <si>
    <t xml:space="preserve">    其他广播电视支出</t>
  </si>
  <si>
    <t xml:space="preserve">      15名乡镇辞退广播员生活补助经费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</si>
  <si>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</si>
  <si>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</si>
  <si>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</si>
  <si>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</si>
  <si>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</si>
  <si>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</si>
  <si>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</si>
  <si>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</si>
  <si>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</si>
  <si>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</si>
  <si>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</si>
  <si>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</si>
  <si>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</si>
  <si>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</si>
  <si>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</si>
  <si>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</si>
  <si>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</si>
  <si>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</si>
  <si>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</si>
  <si>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</si>
  <si>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</si>
  <si>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</si>
  <si>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</si>
  <si>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</si>
  <si>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</si>
  <si>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</si>
  <si>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</si>
  <si>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</si>
  <si>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</si>
  <si>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</si>
  <si>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</si>
  <si>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</si>
  <si>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</si>
  <si>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15名乡镇辞退广播员生活补助经费</t>
  </si>
  <si>
    <t xml:space="preserve">15名辞退广播员生活基本保障  
</t>
  </si>
  <si>
    <t>最低生活保障标准</t>
  </si>
  <si>
    <t>保障15名辞退广播员基本生活费</t>
  </si>
  <si>
    <t>保障15名辞退广播员基本生活费，让辞退人员满意</t>
  </si>
  <si>
    <t xml:space="preserve">  对全县社区文化站活动建设</t>
  </si>
  <si>
    <t>对全县社区文化站活动建设</t>
  </si>
  <si>
    <t>文明村镇创建覆盖率(%)</t>
  </si>
  <si>
    <t>提高群众文化素质，满足群众精神文化生活。</t>
  </si>
  <si>
    <t xml:space="preserve">  公共服务设施建设</t>
  </si>
  <si>
    <t>公共服务设施建设（三馆、城区、景区厕所革命）</t>
  </si>
  <si>
    <t>新建和改扩建旅游厕所建成率(%)</t>
  </si>
  <si>
    <t>建成2个旅游厕所（100%）</t>
  </si>
  <si>
    <t>提高群众文化素质，满足群众精神文化生活</t>
  </si>
  <si>
    <t xml:space="preserve">  全县农村文化活动费</t>
  </si>
  <si>
    <t>全县农村文化活动费</t>
  </si>
  <si>
    <t>地方特色或公益性文化活动完成率(%)</t>
  </si>
  <si>
    <t>依托文化馆、美术馆、图书馆、文化站为平台，满足人民群众的基本文化需求，开展各类文化活动，以提高和升华广大人民群众的精神境界为目的，得到人民群众的普遍认同和广泛参与，提高人民群众的文化素养。</t>
  </si>
  <si>
    <t xml:space="preserve">  三馆免费开放配套资金</t>
  </si>
  <si>
    <t>三馆免费开放配套资金</t>
  </si>
  <si>
    <t>年度免费开放时间达标率(%)</t>
  </si>
  <si>
    <t>完成图书馆、文化馆、美术馆、各乡镇（街道）文化站免费开放.</t>
  </si>
  <si>
    <t>提高群众文化素质，满足群众精神文化生活。达标率95%</t>
  </si>
  <si>
    <t xml:space="preserve">  推进全县文化宣传工作</t>
  </si>
  <si>
    <t>推进全县文化宣传工作</t>
  </si>
  <si>
    <t>重大旅游项目建设完成率(%)</t>
  </si>
  <si>
    <t>运行维护文旅宣汉、洋烈水乡、峨城山等微信公众号和文旅宣汉抖音号</t>
  </si>
  <si>
    <t xml:space="preserve">促进全县文化旅游产业发展  </t>
  </si>
  <si>
    <t xml:space="preserve">  重点旅游项目招商、创意产品开发、旅游人才培养</t>
  </si>
  <si>
    <t>重点旅游项目招商、创意产品开发、旅游人才培养</t>
  </si>
  <si>
    <t>宣传文化事业人才培训完成率(%)</t>
  </si>
  <si>
    <t>促进全县文化旅游产业发展对旅游人才进行培训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</si>
</sst>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7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5" fillId="0" borderId="30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5" fillId="0" borderId="4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35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81"/>
    </row>
    <row r="3" ht="102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/>
    </row>
    <row r="6" ht="29.25" customHeight="1">
      <c r="A6" s="185"/>
    </row>
    <row r="7" ht="78" customHeight="1"/>
    <row r="8" ht="82.5" customHeight="1">
      <c r="A8" s="18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1" t="s">
        <v>346</v>
      </c>
    </row>
    <row r="2" spans="1:8" ht="25.5" customHeight="1">
      <c r="A2" s="18" t="s">
        <v>347</v>
      </c>
      <c r="B2" s="18"/>
      <c r="C2" s="18"/>
      <c r="D2" s="18"/>
      <c r="E2" s="18"/>
      <c r="F2" s="18"/>
      <c r="G2" s="18"/>
      <c r="H2" s="18"/>
    </row>
    <row r="3" spans="1:8" ht="19.5" customHeight="1">
      <c r="A3" s="45" t="s">
        <v>5</v>
      </c>
      <c r="B3" s="46"/>
      <c r="C3" s="46"/>
      <c r="D3" s="46"/>
      <c r="E3" s="46"/>
      <c r="F3" s="46"/>
      <c r="G3" s="46"/>
      <c r="H3" s="21" t="s">
        <v>6</v>
      </c>
    </row>
    <row r="4" spans="1:8" ht="19.5" customHeight="1">
      <c r="A4" s="47" t="s">
        <v>348</v>
      </c>
      <c r="B4" s="47" t="s">
        <v>349</v>
      </c>
      <c r="C4" s="26" t="s">
        <v>350</v>
      </c>
      <c r="D4" s="26"/>
      <c r="E4" s="36"/>
      <c r="F4" s="36"/>
      <c r="G4" s="36"/>
      <c r="H4" s="26"/>
    </row>
    <row r="5" spans="1:8" ht="19.5" customHeight="1">
      <c r="A5" s="47"/>
      <c r="B5" s="47"/>
      <c r="C5" s="48" t="s">
        <v>60</v>
      </c>
      <c r="D5" s="28" t="s">
        <v>234</v>
      </c>
      <c r="E5" s="49" t="s">
        <v>351</v>
      </c>
      <c r="F5" s="50"/>
      <c r="G5" s="51"/>
      <c r="H5" s="52" t="s">
        <v>239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352</v>
      </c>
      <c r="G6" s="56" t="s">
        <v>353</v>
      </c>
      <c r="H6" s="57"/>
    </row>
    <row r="7" spans="1:8" ht="19.5" customHeight="1">
      <c r="A7" s="58" t="s">
        <v>20</v>
      </c>
      <c r="B7" s="58" t="s">
        <v>60</v>
      </c>
      <c r="C7" s="59">
        <f>SUM(D7,E7,H7)</f>
        <v>100000</v>
      </c>
      <c r="D7" s="60">
        <v>0</v>
      </c>
      <c r="E7" s="60">
        <f>SUM(F7,G7)</f>
        <v>60000</v>
      </c>
      <c r="F7" s="60">
        <v>0</v>
      </c>
      <c r="G7" s="61">
        <v>60000</v>
      </c>
      <c r="H7" s="62">
        <v>40000</v>
      </c>
    </row>
    <row r="8" spans="1:8" ht="19.5" customHeight="1">
      <c r="A8" s="58" t="s">
        <v>84</v>
      </c>
      <c r="B8" s="58" t="s">
        <v>0</v>
      </c>
      <c r="C8" s="59">
        <f>SUM(D8,E8,H8)</f>
        <v>100000</v>
      </c>
      <c r="D8" s="60">
        <v>0</v>
      </c>
      <c r="E8" s="60">
        <f>SUM(F8,G8)</f>
        <v>60000</v>
      </c>
      <c r="F8" s="60">
        <v>0</v>
      </c>
      <c r="G8" s="61">
        <v>60000</v>
      </c>
      <c r="H8" s="62">
        <v>40000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8" sqref="A18:H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354</v>
      </c>
    </row>
    <row r="2" spans="1:8" ht="19.5" customHeight="1">
      <c r="A2" s="18" t="s">
        <v>355</v>
      </c>
      <c r="B2" s="18"/>
      <c r="C2" s="18"/>
      <c r="D2" s="18"/>
      <c r="E2" s="18"/>
      <c r="F2" s="18"/>
      <c r="G2" s="18"/>
      <c r="H2" s="18"/>
    </row>
    <row r="3" spans="1:8" ht="19.5" customHeight="1">
      <c r="A3" s="63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356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116</v>
      </c>
      <c r="F5" s="29" t="s">
        <v>60</v>
      </c>
      <c r="G5" s="29" t="s">
        <v>112</v>
      </c>
      <c r="H5" s="26" t="s">
        <v>113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37" t="s">
        <v>357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  <row r="18" spans="1:8" ht="11.25">
      <c r="A18" s="41"/>
      <c r="B18" s="42"/>
      <c r="C18" s="42"/>
      <c r="D18" s="42"/>
      <c r="E18" s="42"/>
      <c r="F18" s="42"/>
      <c r="G18" s="42"/>
      <c r="H18" s="42"/>
    </row>
    <row r="19" spans="1:8" ht="11.25">
      <c r="A19" s="42"/>
      <c r="B19" s="42"/>
      <c r="C19" s="42"/>
      <c r="D19" s="42"/>
      <c r="E19" s="42"/>
      <c r="F19" s="42"/>
      <c r="G19" s="42"/>
      <c r="H19" s="42"/>
    </row>
  </sheetData>
  <sheetProtection/>
  <mergeCells count="10">
    <mergeCell ref="A2:H2"/>
    <mergeCell ref="A4:E4"/>
    <mergeCell ref="F4:H4"/>
    <mergeCell ref="A5:C5"/>
    <mergeCell ref="D5:D6"/>
    <mergeCell ref="E5:E6"/>
    <mergeCell ref="F5:F6"/>
    <mergeCell ref="G5:G6"/>
    <mergeCell ref="H5:H6"/>
    <mergeCell ref="A18:H19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8" sqref="A18:H1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1" t="s">
        <v>358</v>
      </c>
    </row>
    <row r="2" spans="1:8" ht="25.5" customHeight="1">
      <c r="A2" s="18" t="s">
        <v>359</v>
      </c>
      <c r="B2" s="18"/>
      <c r="C2" s="18"/>
      <c r="D2" s="18"/>
      <c r="E2" s="18"/>
      <c r="F2" s="18"/>
      <c r="G2" s="18"/>
      <c r="H2" s="18"/>
    </row>
    <row r="3" spans="1:8" ht="19.5" customHeight="1">
      <c r="A3" s="45" t="s">
        <v>5</v>
      </c>
      <c r="B3" s="46"/>
      <c r="C3" s="46"/>
      <c r="D3" s="46"/>
      <c r="E3" s="46"/>
      <c r="F3" s="46"/>
      <c r="G3" s="46"/>
      <c r="H3" s="21" t="s">
        <v>6</v>
      </c>
    </row>
    <row r="4" spans="1:8" ht="19.5" customHeight="1">
      <c r="A4" s="47" t="s">
        <v>348</v>
      </c>
      <c r="B4" s="47" t="s">
        <v>349</v>
      </c>
      <c r="C4" s="26" t="s">
        <v>350</v>
      </c>
      <c r="D4" s="26"/>
      <c r="E4" s="36"/>
      <c r="F4" s="36"/>
      <c r="G4" s="36"/>
      <c r="H4" s="26"/>
    </row>
    <row r="5" spans="1:8" ht="19.5" customHeight="1">
      <c r="A5" s="47"/>
      <c r="B5" s="47"/>
      <c r="C5" s="48" t="s">
        <v>60</v>
      </c>
      <c r="D5" s="28" t="s">
        <v>234</v>
      </c>
      <c r="E5" s="49" t="s">
        <v>351</v>
      </c>
      <c r="F5" s="50"/>
      <c r="G5" s="51"/>
      <c r="H5" s="52" t="s">
        <v>239</v>
      </c>
    </row>
    <row r="6" spans="1:8" ht="33.75" customHeight="1">
      <c r="A6" s="34"/>
      <c r="B6" s="34"/>
      <c r="C6" s="53"/>
      <c r="D6" s="35"/>
      <c r="E6" s="54" t="s">
        <v>76</v>
      </c>
      <c r="F6" s="55" t="s">
        <v>352</v>
      </c>
      <c r="G6" s="56" t="s">
        <v>353</v>
      </c>
      <c r="H6" s="57"/>
    </row>
    <row r="7" spans="1:8" ht="19.5" customHeight="1">
      <c r="A7" s="58" t="s">
        <v>20</v>
      </c>
      <c r="B7" s="58" t="s">
        <v>20</v>
      </c>
      <c r="C7" s="59">
        <f aca="true" t="shared" si="0" ref="C7:C16">SUM(D7,E7,H7)</f>
        <v>0</v>
      </c>
      <c r="D7" s="60" t="s">
        <v>20</v>
      </c>
      <c r="E7" s="60">
        <f aca="true" t="shared" si="1" ref="E7:E16">SUM(F7,G7)</f>
        <v>0</v>
      </c>
      <c r="F7" s="60" t="s">
        <v>20</v>
      </c>
      <c r="G7" s="61" t="s">
        <v>20</v>
      </c>
      <c r="H7" s="62" t="s">
        <v>20</v>
      </c>
    </row>
    <row r="8" spans="1:8" ht="19.5" customHeight="1">
      <c r="A8" s="58" t="s">
        <v>20</v>
      </c>
      <c r="B8" s="58" t="s">
        <v>357</v>
      </c>
      <c r="C8" s="59">
        <f t="shared" si="0"/>
        <v>0</v>
      </c>
      <c r="D8" s="60" t="s">
        <v>20</v>
      </c>
      <c r="E8" s="60">
        <f t="shared" si="1"/>
        <v>0</v>
      </c>
      <c r="F8" s="60" t="s">
        <v>20</v>
      </c>
      <c r="G8" s="61" t="s">
        <v>20</v>
      </c>
      <c r="H8" s="62" t="s">
        <v>20</v>
      </c>
    </row>
    <row r="9" spans="1:8" ht="19.5" customHeight="1">
      <c r="A9" s="58" t="s">
        <v>20</v>
      </c>
      <c r="B9" s="58" t="s">
        <v>20</v>
      </c>
      <c r="C9" s="59">
        <f t="shared" si="0"/>
        <v>0</v>
      </c>
      <c r="D9" s="60" t="s">
        <v>20</v>
      </c>
      <c r="E9" s="60">
        <f t="shared" si="1"/>
        <v>0</v>
      </c>
      <c r="F9" s="60" t="s">
        <v>20</v>
      </c>
      <c r="G9" s="61" t="s">
        <v>20</v>
      </c>
      <c r="H9" s="62" t="s">
        <v>20</v>
      </c>
    </row>
    <row r="10" spans="1:8" ht="19.5" customHeight="1">
      <c r="A10" s="58" t="s">
        <v>20</v>
      </c>
      <c r="B10" s="58" t="s">
        <v>20</v>
      </c>
      <c r="C10" s="59">
        <f t="shared" si="0"/>
        <v>0</v>
      </c>
      <c r="D10" s="60" t="s">
        <v>20</v>
      </c>
      <c r="E10" s="60">
        <f t="shared" si="1"/>
        <v>0</v>
      </c>
      <c r="F10" s="60" t="s">
        <v>20</v>
      </c>
      <c r="G10" s="61" t="s">
        <v>20</v>
      </c>
      <c r="H10" s="62" t="s">
        <v>20</v>
      </c>
    </row>
    <row r="11" spans="1:8" ht="19.5" customHeight="1">
      <c r="A11" s="58" t="s">
        <v>20</v>
      </c>
      <c r="B11" s="58" t="s">
        <v>20</v>
      </c>
      <c r="C11" s="59">
        <f t="shared" si="0"/>
        <v>0</v>
      </c>
      <c r="D11" s="60" t="s">
        <v>20</v>
      </c>
      <c r="E11" s="60">
        <f t="shared" si="1"/>
        <v>0</v>
      </c>
      <c r="F11" s="60" t="s">
        <v>20</v>
      </c>
      <c r="G11" s="61" t="s">
        <v>20</v>
      </c>
      <c r="H11" s="62" t="s">
        <v>20</v>
      </c>
    </row>
    <row r="12" spans="1:8" ht="19.5" customHeight="1">
      <c r="A12" s="58" t="s">
        <v>20</v>
      </c>
      <c r="B12" s="58" t="s">
        <v>20</v>
      </c>
      <c r="C12" s="59">
        <f t="shared" si="0"/>
        <v>0</v>
      </c>
      <c r="D12" s="60" t="s">
        <v>20</v>
      </c>
      <c r="E12" s="60">
        <f t="shared" si="1"/>
        <v>0</v>
      </c>
      <c r="F12" s="60" t="s">
        <v>20</v>
      </c>
      <c r="G12" s="61" t="s">
        <v>20</v>
      </c>
      <c r="H12" s="62" t="s">
        <v>20</v>
      </c>
    </row>
    <row r="13" spans="1:8" ht="19.5" customHeight="1">
      <c r="A13" s="58" t="s">
        <v>20</v>
      </c>
      <c r="B13" s="58" t="s">
        <v>20</v>
      </c>
      <c r="C13" s="59">
        <f t="shared" si="0"/>
        <v>0</v>
      </c>
      <c r="D13" s="60" t="s">
        <v>20</v>
      </c>
      <c r="E13" s="60">
        <f t="shared" si="1"/>
        <v>0</v>
      </c>
      <c r="F13" s="60" t="s">
        <v>20</v>
      </c>
      <c r="G13" s="61" t="s">
        <v>20</v>
      </c>
      <c r="H13" s="62" t="s">
        <v>20</v>
      </c>
    </row>
    <row r="14" spans="1:8" ht="19.5" customHeight="1">
      <c r="A14" s="58" t="s">
        <v>20</v>
      </c>
      <c r="B14" s="58" t="s">
        <v>20</v>
      </c>
      <c r="C14" s="59">
        <f t="shared" si="0"/>
        <v>0</v>
      </c>
      <c r="D14" s="60" t="s">
        <v>20</v>
      </c>
      <c r="E14" s="60">
        <f t="shared" si="1"/>
        <v>0</v>
      </c>
      <c r="F14" s="60" t="s">
        <v>20</v>
      </c>
      <c r="G14" s="61" t="s">
        <v>20</v>
      </c>
      <c r="H14" s="62" t="s">
        <v>20</v>
      </c>
    </row>
    <row r="15" spans="1:8" ht="19.5" customHeight="1">
      <c r="A15" s="58" t="s">
        <v>20</v>
      </c>
      <c r="B15" s="58" t="s">
        <v>20</v>
      </c>
      <c r="C15" s="59">
        <f t="shared" si="0"/>
        <v>0</v>
      </c>
      <c r="D15" s="60" t="s">
        <v>20</v>
      </c>
      <c r="E15" s="60">
        <f t="shared" si="1"/>
        <v>0</v>
      </c>
      <c r="F15" s="60" t="s">
        <v>20</v>
      </c>
      <c r="G15" s="61" t="s">
        <v>20</v>
      </c>
      <c r="H15" s="62" t="s">
        <v>20</v>
      </c>
    </row>
    <row r="16" spans="1:8" ht="19.5" customHeight="1">
      <c r="A16" s="58" t="s">
        <v>20</v>
      </c>
      <c r="B16" s="58" t="s">
        <v>20</v>
      </c>
      <c r="C16" s="59">
        <f t="shared" si="0"/>
        <v>0</v>
      </c>
      <c r="D16" s="60" t="s">
        <v>20</v>
      </c>
      <c r="E16" s="60">
        <f t="shared" si="1"/>
        <v>0</v>
      </c>
      <c r="F16" s="60" t="s">
        <v>20</v>
      </c>
      <c r="G16" s="61" t="s">
        <v>20</v>
      </c>
      <c r="H16" s="62" t="s">
        <v>20</v>
      </c>
    </row>
    <row r="18" spans="1:8" ht="11.25">
      <c r="A18" s="41"/>
      <c r="B18" s="42"/>
      <c r="C18" s="42"/>
      <c r="D18" s="42"/>
      <c r="E18" s="42"/>
      <c r="F18" s="42"/>
      <c r="G18" s="42"/>
      <c r="H18" s="42"/>
    </row>
    <row r="19" spans="1:8" ht="11.25">
      <c r="A19" s="42"/>
      <c r="B19" s="42"/>
      <c r="C19" s="42"/>
      <c r="D19" s="42"/>
      <c r="E19" s="42"/>
      <c r="F19" s="42"/>
      <c r="G19" s="42"/>
      <c r="H19" s="42"/>
    </row>
  </sheetData>
  <sheetProtection/>
  <mergeCells count="9">
    <mergeCell ref="A2:H2"/>
    <mergeCell ref="C4:H4"/>
    <mergeCell ref="E5:G5"/>
    <mergeCell ref="A4:A6"/>
    <mergeCell ref="B4:B6"/>
    <mergeCell ref="C5:C6"/>
    <mergeCell ref="D5:D6"/>
    <mergeCell ref="H5:H6"/>
    <mergeCell ref="A18:H19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360</v>
      </c>
    </row>
    <row r="2" spans="1:8" ht="19.5" customHeight="1">
      <c r="A2" s="18" t="s">
        <v>361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362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116</v>
      </c>
      <c r="F5" s="29" t="s">
        <v>60</v>
      </c>
      <c r="G5" s="29" t="s">
        <v>112</v>
      </c>
      <c r="H5" s="26" t="s">
        <v>113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357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  <row r="18" spans="1:8" ht="17.25" customHeight="1">
      <c r="A18" s="41"/>
      <c r="B18" s="42"/>
      <c r="C18" s="42"/>
      <c r="D18" s="42"/>
      <c r="E18" s="42"/>
      <c r="F18" s="42"/>
      <c r="G18" s="42"/>
      <c r="H18" s="42"/>
    </row>
  </sheetData>
  <sheetProtection/>
  <mergeCells count="10">
    <mergeCell ref="A2:H2"/>
    <mergeCell ref="A4:E4"/>
    <mergeCell ref="F4:H4"/>
    <mergeCell ref="A5:C5"/>
    <mergeCell ref="A18:H18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workbookViewId="0" topLeftCell="A1">
      <selection activeCell="A3" sqref="A3:L3"/>
    </sheetView>
  </sheetViews>
  <sheetFormatPr defaultColWidth="9.33203125" defaultRowHeight="11.25"/>
  <cols>
    <col min="1" max="1" width="36" style="0" customWidth="1"/>
    <col min="2" max="2" width="15.16015625" style="0" customWidth="1"/>
    <col min="3" max="3" width="14.5" style="0" customWidth="1"/>
    <col min="4" max="4" width="10.33203125" style="0" customWidth="1"/>
    <col min="5" max="5" width="14.66015625" style="0" customWidth="1"/>
    <col min="6" max="6" width="39.33203125" style="0" customWidth="1"/>
    <col min="7" max="9" width="30.16015625" style="0" customWidth="1"/>
    <col min="10" max="10" width="24" style="0" customWidth="1"/>
    <col min="11" max="11" width="24.83203125" style="0" customWidth="1"/>
    <col min="12" max="12" width="24.5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363</v>
      </c>
    </row>
    <row r="3" spans="1:12" ht="27.75" customHeight="1">
      <c r="A3" s="3" t="s">
        <v>364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365</v>
      </c>
    </row>
    <row r="5" spans="1:12" s="1" customFormat="1" ht="17.25" customHeight="1">
      <c r="A5" s="5" t="s">
        <v>366</v>
      </c>
      <c r="B5" s="6" t="s">
        <v>367</v>
      </c>
      <c r="C5" s="6"/>
      <c r="D5" s="6"/>
      <c r="E5" s="6" t="s">
        <v>368</v>
      </c>
      <c r="F5" s="6" t="s">
        <v>369</v>
      </c>
      <c r="G5" s="6" t="s">
        <v>370</v>
      </c>
      <c r="H5" s="6" t="s">
        <v>370</v>
      </c>
      <c r="I5" s="6" t="s">
        <v>370</v>
      </c>
      <c r="J5" s="6" t="s">
        <v>370</v>
      </c>
      <c r="K5" s="6" t="s">
        <v>370</v>
      </c>
      <c r="L5" s="6" t="s">
        <v>370</v>
      </c>
    </row>
    <row r="6" spans="1:12" s="1" customFormat="1" ht="17.25" customHeight="1">
      <c r="A6" s="7"/>
      <c r="B6" s="5" t="s">
        <v>371</v>
      </c>
      <c r="C6" s="6" t="s">
        <v>372</v>
      </c>
      <c r="D6" s="6" t="s">
        <v>373</v>
      </c>
      <c r="E6" s="6"/>
      <c r="F6" s="6"/>
      <c r="G6" s="6" t="s">
        <v>374</v>
      </c>
      <c r="H6" s="6" t="s">
        <v>374</v>
      </c>
      <c r="I6" s="13" t="s">
        <v>375</v>
      </c>
      <c r="J6" s="13" t="s">
        <v>375</v>
      </c>
      <c r="K6" s="13" t="s">
        <v>376</v>
      </c>
      <c r="L6" s="13" t="s">
        <v>376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377</v>
      </c>
      <c r="H7" s="9" t="s">
        <v>378</v>
      </c>
      <c r="I7" s="9" t="s">
        <v>377</v>
      </c>
      <c r="J7" s="9" t="s">
        <v>378</v>
      </c>
      <c r="K7" s="9" t="s">
        <v>377</v>
      </c>
      <c r="L7" s="9" t="s">
        <v>378</v>
      </c>
    </row>
    <row r="8" spans="1:12" ht="18.75" customHeight="1">
      <c r="A8" s="10" t="s">
        <v>60</v>
      </c>
      <c r="B8" s="11">
        <v>1926400</v>
      </c>
      <c r="C8" s="11">
        <v>1926400</v>
      </c>
      <c r="D8" s="11">
        <f aca="true" t="shared" si="0" ref="D8:D16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1926400</v>
      </c>
      <c r="C9" s="11">
        <v>1926400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39" customHeight="1">
      <c r="A10" s="10" t="s">
        <v>379</v>
      </c>
      <c r="B10" s="11">
        <v>54000</v>
      </c>
      <c r="C10" s="11">
        <v>54000</v>
      </c>
      <c r="D10" s="11">
        <f t="shared" si="0"/>
        <v>0</v>
      </c>
      <c r="E10" s="10"/>
      <c r="F10" s="10" t="s">
        <v>380</v>
      </c>
      <c r="G10" s="10" t="s">
        <v>381</v>
      </c>
      <c r="H10" s="10" t="s">
        <v>382</v>
      </c>
      <c r="I10" s="10" t="s">
        <v>381</v>
      </c>
      <c r="J10" s="10" t="s">
        <v>382</v>
      </c>
      <c r="K10" s="14" t="s">
        <v>381</v>
      </c>
      <c r="L10" s="14" t="s">
        <v>383</v>
      </c>
    </row>
    <row r="11" spans="1:12" ht="39" customHeight="1">
      <c r="A11" s="10" t="s">
        <v>384</v>
      </c>
      <c r="B11" s="11">
        <v>117000</v>
      </c>
      <c r="C11" s="11">
        <v>117000</v>
      </c>
      <c r="D11" s="11">
        <f t="shared" si="0"/>
        <v>0</v>
      </c>
      <c r="E11" s="10"/>
      <c r="F11" s="10" t="s">
        <v>385</v>
      </c>
      <c r="G11" s="10" t="s">
        <v>386</v>
      </c>
      <c r="H11" s="10" t="s">
        <v>387</v>
      </c>
      <c r="I11" s="10" t="s">
        <v>386</v>
      </c>
      <c r="J11" s="10" t="s">
        <v>387</v>
      </c>
      <c r="K11" s="14" t="s">
        <v>386</v>
      </c>
      <c r="L11" s="14" t="s">
        <v>387</v>
      </c>
    </row>
    <row r="12" spans="1:12" ht="39" customHeight="1">
      <c r="A12" s="10" t="s">
        <v>388</v>
      </c>
      <c r="B12" s="11">
        <v>527000</v>
      </c>
      <c r="C12" s="11">
        <v>527000</v>
      </c>
      <c r="D12" s="11">
        <f t="shared" si="0"/>
        <v>0</v>
      </c>
      <c r="E12" s="10"/>
      <c r="F12" s="10" t="s">
        <v>389</v>
      </c>
      <c r="G12" s="10" t="s">
        <v>390</v>
      </c>
      <c r="H12" s="10" t="s">
        <v>391</v>
      </c>
      <c r="I12" s="10" t="s">
        <v>390</v>
      </c>
      <c r="J12" s="10" t="s">
        <v>392</v>
      </c>
      <c r="K12" s="14" t="s">
        <v>390</v>
      </c>
      <c r="L12" s="14" t="s">
        <v>392</v>
      </c>
    </row>
    <row r="13" spans="1:12" ht="56.25" customHeight="1">
      <c r="A13" s="10" t="s">
        <v>393</v>
      </c>
      <c r="B13" s="11">
        <v>488400</v>
      </c>
      <c r="C13" s="11">
        <v>488400</v>
      </c>
      <c r="D13" s="11">
        <f t="shared" si="0"/>
        <v>0</v>
      </c>
      <c r="E13" s="10"/>
      <c r="F13" s="10" t="s">
        <v>394</v>
      </c>
      <c r="G13" s="10" t="s">
        <v>395</v>
      </c>
      <c r="H13" s="10" t="s">
        <v>396</v>
      </c>
      <c r="I13" s="10" t="s">
        <v>395</v>
      </c>
      <c r="J13" s="10" t="s">
        <v>396</v>
      </c>
      <c r="K13" s="14" t="s">
        <v>395</v>
      </c>
      <c r="L13" s="14" t="s">
        <v>396</v>
      </c>
    </row>
    <row r="14" spans="1:12" ht="39" customHeight="1">
      <c r="A14" s="10" t="s">
        <v>397</v>
      </c>
      <c r="B14" s="11">
        <v>324000</v>
      </c>
      <c r="C14" s="11">
        <v>324000</v>
      </c>
      <c r="D14" s="11">
        <f t="shared" si="0"/>
        <v>0</v>
      </c>
      <c r="E14" s="10"/>
      <c r="F14" s="10" t="s">
        <v>398</v>
      </c>
      <c r="G14" s="10" t="s">
        <v>399</v>
      </c>
      <c r="H14" s="10" t="s">
        <v>400</v>
      </c>
      <c r="I14" s="10" t="s">
        <v>399</v>
      </c>
      <c r="J14" s="10" t="s">
        <v>396</v>
      </c>
      <c r="K14" s="14" t="s">
        <v>399</v>
      </c>
      <c r="L14" s="14" t="s">
        <v>401</v>
      </c>
    </row>
    <row r="15" spans="1:12" ht="39" customHeight="1">
      <c r="A15" s="10" t="s">
        <v>402</v>
      </c>
      <c r="B15" s="11">
        <v>116000</v>
      </c>
      <c r="C15" s="11">
        <v>116000</v>
      </c>
      <c r="D15" s="11">
        <f t="shared" si="0"/>
        <v>0</v>
      </c>
      <c r="E15" s="10"/>
      <c r="F15" s="10" t="s">
        <v>403</v>
      </c>
      <c r="G15" s="10" t="s">
        <v>404</v>
      </c>
      <c r="H15" s="10" t="s">
        <v>405</v>
      </c>
      <c r="I15" s="10" t="s">
        <v>404</v>
      </c>
      <c r="J15" s="10" t="s">
        <v>406</v>
      </c>
      <c r="K15" s="14" t="s">
        <v>404</v>
      </c>
      <c r="L15" s="14" t="s">
        <v>406</v>
      </c>
    </row>
    <row r="16" spans="1:12" ht="39" customHeight="1">
      <c r="A16" s="10" t="s">
        <v>407</v>
      </c>
      <c r="B16" s="11">
        <v>300000</v>
      </c>
      <c r="C16" s="11">
        <v>300000</v>
      </c>
      <c r="D16" s="11">
        <f t="shared" si="0"/>
        <v>0</v>
      </c>
      <c r="E16" s="10"/>
      <c r="F16" s="10" t="s">
        <v>408</v>
      </c>
      <c r="G16" s="10" t="s">
        <v>409</v>
      </c>
      <c r="H16" s="10" t="s">
        <v>410</v>
      </c>
      <c r="I16" s="10" t="s">
        <v>409</v>
      </c>
      <c r="J16" s="10" t="s">
        <v>410</v>
      </c>
      <c r="K16" s="14" t="s">
        <v>409</v>
      </c>
      <c r="L16" s="14" t="s">
        <v>410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D25" sqref="D2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7"/>
      <c r="B1" s="97"/>
      <c r="C1" s="97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98" t="s">
        <v>5</v>
      </c>
      <c r="B3" s="99"/>
      <c r="C3" s="43"/>
      <c r="D3" s="21" t="s">
        <v>6</v>
      </c>
    </row>
    <row r="4" spans="1:4" ht="15" customHeight="1">
      <c r="A4" s="100" t="s">
        <v>7</v>
      </c>
      <c r="B4" s="101"/>
      <c r="C4" s="100" t="s">
        <v>8</v>
      </c>
      <c r="D4" s="101"/>
    </row>
    <row r="5" spans="1:4" ht="15" customHeight="1">
      <c r="A5" s="103" t="s">
        <v>9</v>
      </c>
      <c r="B5" s="104" t="s">
        <v>10</v>
      </c>
      <c r="C5" s="103" t="s">
        <v>9</v>
      </c>
      <c r="D5" s="105" t="s">
        <v>10</v>
      </c>
    </row>
    <row r="6" spans="1:4" ht="15" customHeight="1">
      <c r="A6" s="107" t="s">
        <v>11</v>
      </c>
      <c r="B6" s="178">
        <v>6661598.78</v>
      </c>
      <c r="C6" s="129" t="s">
        <v>12</v>
      </c>
      <c r="D6" s="178">
        <v>0</v>
      </c>
    </row>
    <row r="7" spans="1:4" ht="15" customHeight="1">
      <c r="A7" s="107" t="s">
        <v>13</v>
      </c>
      <c r="B7" s="178">
        <v>0</v>
      </c>
      <c r="C7" s="129" t="s">
        <v>14</v>
      </c>
      <c r="D7" s="178">
        <v>0</v>
      </c>
    </row>
    <row r="8" spans="1:4" ht="15" customHeight="1">
      <c r="A8" s="107" t="s">
        <v>15</v>
      </c>
      <c r="B8" s="178">
        <v>0</v>
      </c>
      <c r="C8" s="129" t="s">
        <v>16</v>
      </c>
      <c r="D8" s="178">
        <v>0</v>
      </c>
    </row>
    <row r="9" spans="1:4" ht="15" customHeight="1">
      <c r="A9" s="107" t="s">
        <v>17</v>
      </c>
      <c r="B9" s="178">
        <v>0</v>
      </c>
      <c r="C9" s="129" t="s">
        <v>18</v>
      </c>
      <c r="D9" s="178">
        <v>0</v>
      </c>
    </row>
    <row r="10" spans="1:4" ht="15" customHeight="1">
      <c r="A10" s="107" t="s">
        <v>19</v>
      </c>
      <c r="B10" s="178" t="s">
        <v>20</v>
      </c>
      <c r="C10" s="129" t="s">
        <v>21</v>
      </c>
      <c r="D10" s="178">
        <v>0</v>
      </c>
    </row>
    <row r="11" spans="1:4" ht="15" customHeight="1">
      <c r="A11" s="107" t="s">
        <v>22</v>
      </c>
      <c r="B11" s="178">
        <v>0</v>
      </c>
      <c r="C11" s="129" t="s">
        <v>23</v>
      </c>
      <c r="D11" s="178">
        <v>0</v>
      </c>
    </row>
    <row r="12" spans="1:4" ht="15" customHeight="1">
      <c r="A12" s="107"/>
      <c r="B12" s="178"/>
      <c r="C12" s="129" t="s">
        <v>24</v>
      </c>
      <c r="D12" s="178">
        <v>5582434.25</v>
      </c>
    </row>
    <row r="13" spans="1:4" ht="15" customHeight="1">
      <c r="A13" s="116"/>
      <c r="B13" s="178"/>
      <c r="C13" s="129" t="s">
        <v>25</v>
      </c>
      <c r="D13" s="178">
        <v>488013.78</v>
      </c>
    </row>
    <row r="14" spans="1:4" ht="15" customHeight="1">
      <c r="A14" s="116"/>
      <c r="B14" s="178"/>
      <c r="C14" s="129" t="s">
        <v>26</v>
      </c>
      <c r="D14" s="178">
        <v>0</v>
      </c>
    </row>
    <row r="15" spans="1:4" ht="15" customHeight="1">
      <c r="A15" s="116"/>
      <c r="B15" s="117"/>
      <c r="C15" s="129" t="s">
        <v>27</v>
      </c>
      <c r="D15" s="178">
        <v>250265.75</v>
      </c>
    </row>
    <row r="16" spans="1:4" ht="15" customHeight="1">
      <c r="A16" s="116"/>
      <c r="B16" s="114"/>
      <c r="C16" s="129" t="s">
        <v>28</v>
      </c>
      <c r="D16" s="178">
        <v>0</v>
      </c>
    </row>
    <row r="17" spans="1:4" ht="15" customHeight="1">
      <c r="A17" s="116"/>
      <c r="B17" s="114"/>
      <c r="C17" s="129" t="s">
        <v>29</v>
      </c>
      <c r="D17" s="178">
        <v>0</v>
      </c>
    </row>
    <row r="18" spans="1:4" ht="15" customHeight="1">
      <c r="A18" s="116"/>
      <c r="B18" s="114"/>
      <c r="C18" s="129" t="s">
        <v>30</v>
      </c>
      <c r="D18" s="178">
        <v>0</v>
      </c>
    </row>
    <row r="19" spans="1:4" ht="15" customHeight="1">
      <c r="A19" s="116"/>
      <c r="B19" s="114"/>
      <c r="C19" s="129" t="s">
        <v>31</v>
      </c>
      <c r="D19" s="178">
        <v>0</v>
      </c>
    </row>
    <row r="20" spans="1:4" ht="15" customHeight="1">
      <c r="A20" s="116"/>
      <c r="B20" s="114"/>
      <c r="C20" s="129" t="s">
        <v>32</v>
      </c>
      <c r="D20" s="178">
        <v>0</v>
      </c>
    </row>
    <row r="21" spans="1:4" ht="15" customHeight="1">
      <c r="A21" s="116"/>
      <c r="B21" s="114"/>
      <c r="C21" s="129" t="s">
        <v>33</v>
      </c>
      <c r="D21" s="178">
        <v>0</v>
      </c>
    </row>
    <row r="22" spans="1:4" ht="15" customHeight="1">
      <c r="A22" s="116"/>
      <c r="B22" s="114"/>
      <c r="C22" s="129" t="s">
        <v>34</v>
      </c>
      <c r="D22" s="178">
        <v>0</v>
      </c>
    </row>
    <row r="23" spans="1:4" ht="15" customHeight="1">
      <c r="A23" s="116"/>
      <c r="B23" s="114"/>
      <c r="C23" s="129" t="s">
        <v>35</v>
      </c>
      <c r="D23" s="178">
        <v>0</v>
      </c>
    </row>
    <row r="24" spans="1:4" ht="15" customHeight="1">
      <c r="A24" s="116"/>
      <c r="B24" s="114"/>
      <c r="C24" s="129" t="s">
        <v>36</v>
      </c>
      <c r="D24" s="178">
        <v>0</v>
      </c>
    </row>
    <row r="25" spans="1:4" ht="15" customHeight="1">
      <c r="A25" s="116"/>
      <c r="B25" s="114"/>
      <c r="C25" s="129" t="s">
        <v>37</v>
      </c>
      <c r="D25" s="178">
        <v>340885</v>
      </c>
    </row>
    <row r="26" spans="1:4" ht="15" customHeight="1">
      <c r="A26" s="107"/>
      <c r="B26" s="114"/>
      <c r="C26" s="129" t="s">
        <v>38</v>
      </c>
      <c r="D26" s="178">
        <v>0</v>
      </c>
    </row>
    <row r="27" spans="1:4" ht="15" customHeight="1">
      <c r="A27" s="107"/>
      <c r="B27" s="114"/>
      <c r="C27" s="129" t="s">
        <v>39</v>
      </c>
      <c r="D27" s="178">
        <v>0</v>
      </c>
    </row>
    <row r="28" spans="1:4" ht="15" customHeight="1">
      <c r="A28" s="107"/>
      <c r="B28" s="114"/>
      <c r="C28" s="129" t="s">
        <v>40</v>
      </c>
      <c r="D28" s="178">
        <v>0</v>
      </c>
    </row>
    <row r="29" spans="1:4" ht="15" customHeight="1">
      <c r="A29" s="107"/>
      <c r="B29" s="114"/>
      <c r="C29" s="129" t="s">
        <v>41</v>
      </c>
      <c r="D29" s="178">
        <v>0</v>
      </c>
    </row>
    <row r="30" spans="1:4" ht="15" customHeight="1">
      <c r="A30" s="107"/>
      <c r="B30" s="114"/>
      <c r="C30" s="129" t="s">
        <v>42</v>
      </c>
      <c r="D30" s="178">
        <v>0</v>
      </c>
    </row>
    <row r="31" spans="1:4" ht="15" customHeight="1">
      <c r="A31" s="107"/>
      <c r="B31" s="114"/>
      <c r="C31" s="129" t="s">
        <v>43</v>
      </c>
      <c r="D31" s="178">
        <v>0</v>
      </c>
    </row>
    <row r="32" spans="1:4" ht="15" customHeight="1">
      <c r="A32" s="107"/>
      <c r="B32" s="114"/>
      <c r="C32" s="129" t="s">
        <v>44</v>
      </c>
      <c r="D32" s="178">
        <v>0</v>
      </c>
    </row>
    <row r="33" spans="1:4" ht="15" customHeight="1">
      <c r="A33" s="107"/>
      <c r="B33" s="114"/>
      <c r="C33" s="129" t="s">
        <v>45</v>
      </c>
      <c r="D33" s="178">
        <v>0</v>
      </c>
    </row>
    <row r="34" spans="1:4" ht="15" customHeight="1">
      <c r="A34" s="107"/>
      <c r="B34" s="114"/>
      <c r="C34" s="129" t="s">
        <v>46</v>
      </c>
      <c r="D34" s="111">
        <v>0</v>
      </c>
    </row>
    <row r="35" spans="1:4" ht="15" customHeight="1">
      <c r="A35" s="107"/>
      <c r="B35" s="114"/>
      <c r="C35" s="129" t="s">
        <v>47</v>
      </c>
      <c r="D35" s="111">
        <v>0</v>
      </c>
    </row>
    <row r="36" spans="1:4" ht="15" customHeight="1">
      <c r="A36" s="107"/>
      <c r="B36" s="114"/>
      <c r="C36" s="129"/>
      <c r="D36" s="111"/>
    </row>
    <row r="37" spans="1:4" ht="15" customHeight="1">
      <c r="A37" s="120" t="s">
        <v>48</v>
      </c>
      <c r="B37" s="121">
        <f>SUM(B6:B33)</f>
        <v>6661598.78</v>
      </c>
      <c r="C37" s="137" t="s">
        <v>49</v>
      </c>
      <c r="D37" s="111">
        <f>SUM(D6:D35)</f>
        <v>6661598.78</v>
      </c>
    </row>
    <row r="38" spans="1:4" ht="15" customHeight="1">
      <c r="A38" s="107" t="s">
        <v>50</v>
      </c>
      <c r="B38" s="114"/>
      <c r="C38" s="129" t="s">
        <v>51</v>
      </c>
      <c r="D38" s="178"/>
    </row>
    <row r="39" spans="1:4" ht="15" customHeight="1">
      <c r="A39" s="107" t="s">
        <v>52</v>
      </c>
      <c r="B39" s="114">
        <v>0</v>
      </c>
      <c r="C39" s="129" t="s">
        <v>53</v>
      </c>
      <c r="D39" s="178"/>
    </row>
    <row r="40" spans="1:4" ht="15" customHeight="1">
      <c r="A40" s="107"/>
      <c r="B40" s="114"/>
      <c r="C40" s="129" t="s">
        <v>54</v>
      </c>
      <c r="D40" s="178"/>
    </row>
    <row r="41" spans="1:4" ht="15" customHeight="1">
      <c r="A41" s="107"/>
      <c r="B41" s="132"/>
      <c r="C41" s="129"/>
      <c r="D41" s="111"/>
    </row>
    <row r="42" spans="1:4" ht="15" customHeight="1">
      <c r="A42" s="120" t="s">
        <v>55</v>
      </c>
      <c r="B42" s="136">
        <f>SUM(B37:B39)</f>
        <v>6661598.78</v>
      </c>
      <c r="C42" s="137" t="s">
        <v>56</v>
      </c>
      <c r="D42" s="111">
        <f>SUM(D37,D38,D40)</f>
        <v>6661598.78</v>
      </c>
    </row>
    <row r="43" spans="1:4" ht="20.25" customHeight="1">
      <c r="A43" s="140"/>
      <c r="B43" s="179"/>
      <c r="C43" s="142"/>
      <c r="D43" s="18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6"/>
      <c r="T1" s="89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63" t="s">
        <v>5</v>
      </c>
      <c r="B3" s="163"/>
      <c r="C3" s="163"/>
      <c r="D3" s="163"/>
      <c r="E3" s="19"/>
      <c r="F3" s="46"/>
      <c r="G3" s="46"/>
      <c r="H3" s="46"/>
      <c r="I3" s="46"/>
      <c r="J3" s="79"/>
      <c r="K3" s="79"/>
      <c r="L3" s="79"/>
      <c r="M3" s="79"/>
      <c r="N3" s="79"/>
      <c r="O3" s="79"/>
      <c r="P3" s="79"/>
      <c r="Q3" s="79"/>
      <c r="R3" s="79"/>
      <c r="S3" s="87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70" t="s">
        <v>60</v>
      </c>
      <c r="G4" s="47" t="s">
        <v>61</v>
      </c>
      <c r="H4" s="93" t="s">
        <v>62</v>
      </c>
      <c r="I4" s="94"/>
      <c r="J4" s="96"/>
      <c r="K4" s="70" t="s">
        <v>63</v>
      </c>
      <c r="L4" s="29"/>
      <c r="M4" s="166" t="s">
        <v>64</v>
      </c>
      <c r="N4" s="167" t="s">
        <v>65</v>
      </c>
      <c r="O4" s="168"/>
      <c r="P4" s="168"/>
      <c r="Q4" s="168"/>
      <c r="R4" s="175"/>
      <c r="S4" s="70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72" t="s">
        <v>69</v>
      </c>
      <c r="E5" s="28" t="s">
        <v>70</v>
      </c>
      <c r="F5" s="29"/>
      <c r="G5" s="47"/>
      <c r="H5" s="164" t="s">
        <v>71</v>
      </c>
      <c r="I5" s="164" t="s">
        <v>72</v>
      </c>
      <c r="J5" s="164" t="s">
        <v>73</v>
      </c>
      <c r="K5" s="169" t="s">
        <v>74</v>
      </c>
      <c r="L5" s="29" t="s">
        <v>75</v>
      </c>
      <c r="M5" s="170"/>
      <c r="N5" s="171" t="s">
        <v>76</v>
      </c>
      <c r="O5" s="171" t="s">
        <v>77</v>
      </c>
      <c r="P5" s="171" t="s">
        <v>78</v>
      </c>
      <c r="Q5" s="171" t="s">
        <v>79</v>
      </c>
      <c r="R5" s="171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34"/>
      <c r="H6" s="165"/>
      <c r="I6" s="165"/>
      <c r="J6" s="165"/>
      <c r="K6" s="172"/>
      <c r="L6" s="35"/>
      <c r="M6" s="173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60</v>
      </c>
      <c r="F7" s="59">
        <f aca="true" t="shared" si="0" ref="F7:F20">SUM(G7,H7,I7,J7,K7,L7,M7,N7,S7,T7)</f>
        <v>6661598.78</v>
      </c>
      <c r="G7" s="60">
        <v>0</v>
      </c>
      <c r="H7" s="60">
        <v>6661598.78</v>
      </c>
      <c r="I7" s="60">
        <v>0</v>
      </c>
      <c r="J7" s="40">
        <v>0</v>
      </c>
      <c r="K7" s="174">
        <v>0</v>
      </c>
      <c r="L7" s="78">
        <v>0</v>
      </c>
      <c r="M7" s="78" t="s">
        <v>20</v>
      </c>
      <c r="N7" s="69">
        <f aca="true" t="shared" si="1" ref="N7:N20">SUM(O7:R7)</f>
        <v>0</v>
      </c>
      <c r="O7" s="174">
        <v>0</v>
      </c>
      <c r="P7" s="78"/>
      <c r="Q7" s="78"/>
      <c r="R7" s="176"/>
      <c r="S7" s="177">
        <v>0</v>
      </c>
      <c r="T7" s="17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84</v>
      </c>
      <c r="E8" s="58" t="s">
        <v>0</v>
      </c>
      <c r="F8" s="59">
        <f t="shared" si="0"/>
        <v>6661598.78</v>
      </c>
      <c r="G8" s="60">
        <v>0</v>
      </c>
      <c r="H8" s="60">
        <v>6661598.78</v>
      </c>
      <c r="I8" s="60">
        <v>0</v>
      </c>
      <c r="J8" s="40">
        <v>0</v>
      </c>
      <c r="K8" s="174">
        <v>0</v>
      </c>
      <c r="L8" s="78">
        <v>0</v>
      </c>
      <c r="M8" s="78" t="s">
        <v>20</v>
      </c>
      <c r="N8" s="69">
        <f t="shared" si="1"/>
        <v>0</v>
      </c>
      <c r="O8" s="174">
        <v>0</v>
      </c>
      <c r="P8" s="78"/>
      <c r="Q8" s="78"/>
      <c r="R8" s="176"/>
      <c r="S8" s="177">
        <v>0</v>
      </c>
      <c r="T8" s="177"/>
    </row>
    <row r="9" spans="1:20" ht="19.5" customHeight="1">
      <c r="A9" s="58" t="s">
        <v>85</v>
      </c>
      <c r="B9" s="58" t="s">
        <v>86</v>
      </c>
      <c r="C9" s="58" t="s">
        <v>86</v>
      </c>
      <c r="D9" s="58" t="s">
        <v>87</v>
      </c>
      <c r="E9" s="58" t="s">
        <v>88</v>
      </c>
      <c r="F9" s="59">
        <f t="shared" si="0"/>
        <v>3083296.25</v>
      </c>
      <c r="G9" s="60">
        <v>0</v>
      </c>
      <c r="H9" s="60">
        <v>3083296.25</v>
      </c>
      <c r="I9" s="60">
        <v>0</v>
      </c>
      <c r="J9" s="40">
        <v>0</v>
      </c>
      <c r="K9" s="174">
        <v>0</v>
      </c>
      <c r="L9" s="78">
        <v>0</v>
      </c>
      <c r="M9" s="78" t="s">
        <v>20</v>
      </c>
      <c r="N9" s="69">
        <f t="shared" si="1"/>
        <v>0</v>
      </c>
      <c r="O9" s="174">
        <v>0</v>
      </c>
      <c r="P9" s="78"/>
      <c r="Q9" s="78"/>
      <c r="R9" s="176"/>
      <c r="S9" s="177">
        <v>0</v>
      </c>
      <c r="T9" s="177"/>
    </row>
    <row r="10" spans="1:20" ht="19.5" customHeight="1">
      <c r="A10" s="58" t="s">
        <v>85</v>
      </c>
      <c r="B10" s="58" t="s">
        <v>86</v>
      </c>
      <c r="C10" s="58" t="s">
        <v>89</v>
      </c>
      <c r="D10" s="58" t="s">
        <v>87</v>
      </c>
      <c r="E10" s="58" t="s">
        <v>90</v>
      </c>
      <c r="F10" s="59">
        <f t="shared" si="0"/>
        <v>572738</v>
      </c>
      <c r="G10" s="60">
        <v>0</v>
      </c>
      <c r="H10" s="60">
        <v>572738</v>
      </c>
      <c r="I10" s="60">
        <v>0</v>
      </c>
      <c r="J10" s="40">
        <v>0</v>
      </c>
      <c r="K10" s="174">
        <v>0</v>
      </c>
      <c r="L10" s="78">
        <v>0</v>
      </c>
      <c r="M10" s="78" t="s">
        <v>20</v>
      </c>
      <c r="N10" s="69">
        <f t="shared" si="1"/>
        <v>0</v>
      </c>
      <c r="O10" s="174">
        <v>0</v>
      </c>
      <c r="P10" s="78"/>
      <c r="Q10" s="78"/>
      <c r="R10" s="176"/>
      <c r="S10" s="177">
        <v>0</v>
      </c>
      <c r="T10" s="177"/>
    </row>
    <row r="11" spans="1:20" ht="19.5" customHeight="1">
      <c r="A11" s="58" t="s">
        <v>85</v>
      </c>
      <c r="B11" s="58" t="s">
        <v>86</v>
      </c>
      <c r="C11" s="58" t="s">
        <v>91</v>
      </c>
      <c r="D11" s="58" t="s">
        <v>87</v>
      </c>
      <c r="E11" s="58" t="s">
        <v>92</v>
      </c>
      <c r="F11" s="59">
        <f t="shared" si="0"/>
        <v>721400</v>
      </c>
      <c r="G11" s="60">
        <v>0</v>
      </c>
      <c r="H11" s="60">
        <v>721400</v>
      </c>
      <c r="I11" s="60">
        <v>0</v>
      </c>
      <c r="J11" s="40">
        <v>0</v>
      </c>
      <c r="K11" s="174">
        <v>0</v>
      </c>
      <c r="L11" s="78">
        <v>0</v>
      </c>
      <c r="M11" s="78" t="s">
        <v>20</v>
      </c>
      <c r="N11" s="69">
        <f t="shared" si="1"/>
        <v>0</v>
      </c>
      <c r="O11" s="174">
        <v>0</v>
      </c>
      <c r="P11" s="78"/>
      <c r="Q11" s="78"/>
      <c r="R11" s="176"/>
      <c r="S11" s="177">
        <v>0</v>
      </c>
      <c r="T11" s="177"/>
    </row>
    <row r="12" spans="1:20" ht="19.5" customHeight="1">
      <c r="A12" s="58" t="s">
        <v>85</v>
      </c>
      <c r="B12" s="58" t="s">
        <v>86</v>
      </c>
      <c r="C12" s="58" t="s">
        <v>93</v>
      </c>
      <c r="D12" s="58" t="s">
        <v>87</v>
      </c>
      <c r="E12" s="58" t="s">
        <v>94</v>
      </c>
      <c r="F12" s="59">
        <f t="shared" si="0"/>
        <v>300000</v>
      </c>
      <c r="G12" s="60">
        <v>0</v>
      </c>
      <c r="H12" s="60">
        <v>300000</v>
      </c>
      <c r="I12" s="60">
        <v>0</v>
      </c>
      <c r="J12" s="40">
        <v>0</v>
      </c>
      <c r="K12" s="174">
        <v>0</v>
      </c>
      <c r="L12" s="78">
        <v>0</v>
      </c>
      <c r="M12" s="78" t="s">
        <v>20</v>
      </c>
      <c r="N12" s="69">
        <f t="shared" si="1"/>
        <v>0</v>
      </c>
      <c r="O12" s="174">
        <v>0</v>
      </c>
      <c r="P12" s="78"/>
      <c r="Q12" s="78"/>
      <c r="R12" s="176"/>
      <c r="S12" s="177">
        <v>0</v>
      </c>
      <c r="T12" s="177"/>
    </row>
    <row r="13" spans="1:20" ht="19.5" customHeight="1">
      <c r="A13" s="58" t="s">
        <v>85</v>
      </c>
      <c r="B13" s="58" t="s">
        <v>86</v>
      </c>
      <c r="C13" s="58" t="s">
        <v>95</v>
      </c>
      <c r="D13" s="58" t="s">
        <v>87</v>
      </c>
      <c r="E13" s="58" t="s">
        <v>96</v>
      </c>
      <c r="F13" s="59">
        <f t="shared" si="0"/>
        <v>851000</v>
      </c>
      <c r="G13" s="60">
        <v>0</v>
      </c>
      <c r="H13" s="60">
        <v>851000</v>
      </c>
      <c r="I13" s="60">
        <v>0</v>
      </c>
      <c r="J13" s="40">
        <v>0</v>
      </c>
      <c r="K13" s="174">
        <v>0</v>
      </c>
      <c r="L13" s="78">
        <v>0</v>
      </c>
      <c r="M13" s="78" t="s">
        <v>20</v>
      </c>
      <c r="N13" s="69">
        <f t="shared" si="1"/>
        <v>0</v>
      </c>
      <c r="O13" s="174">
        <v>0</v>
      </c>
      <c r="P13" s="78"/>
      <c r="Q13" s="78"/>
      <c r="R13" s="176"/>
      <c r="S13" s="177">
        <v>0</v>
      </c>
      <c r="T13" s="177"/>
    </row>
    <row r="14" spans="1:20" ht="19.5" customHeight="1">
      <c r="A14" s="58" t="s">
        <v>85</v>
      </c>
      <c r="B14" s="58" t="s">
        <v>91</v>
      </c>
      <c r="C14" s="58" t="s">
        <v>95</v>
      </c>
      <c r="D14" s="58" t="s">
        <v>87</v>
      </c>
      <c r="E14" s="58" t="s">
        <v>97</v>
      </c>
      <c r="F14" s="59">
        <f t="shared" si="0"/>
        <v>54000</v>
      </c>
      <c r="G14" s="60">
        <v>0</v>
      </c>
      <c r="H14" s="60">
        <v>54000</v>
      </c>
      <c r="I14" s="60">
        <v>0</v>
      </c>
      <c r="J14" s="40">
        <v>0</v>
      </c>
      <c r="K14" s="174">
        <v>0</v>
      </c>
      <c r="L14" s="78">
        <v>0</v>
      </c>
      <c r="M14" s="78" t="s">
        <v>20</v>
      </c>
      <c r="N14" s="69">
        <f t="shared" si="1"/>
        <v>0</v>
      </c>
      <c r="O14" s="174">
        <v>0</v>
      </c>
      <c r="P14" s="78"/>
      <c r="Q14" s="78"/>
      <c r="R14" s="176"/>
      <c r="S14" s="177">
        <v>0</v>
      </c>
      <c r="T14" s="177"/>
    </row>
    <row r="15" spans="1:20" ht="19.5" customHeight="1">
      <c r="A15" s="58" t="s">
        <v>98</v>
      </c>
      <c r="B15" s="58" t="s">
        <v>99</v>
      </c>
      <c r="C15" s="58" t="s">
        <v>86</v>
      </c>
      <c r="D15" s="58" t="s">
        <v>87</v>
      </c>
      <c r="E15" s="58" t="s">
        <v>100</v>
      </c>
      <c r="F15" s="59">
        <f t="shared" si="0"/>
        <v>34123.53</v>
      </c>
      <c r="G15" s="60">
        <v>0</v>
      </c>
      <c r="H15" s="60">
        <v>34123.53</v>
      </c>
      <c r="I15" s="60">
        <v>0</v>
      </c>
      <c r="J15" s="40">
        <v>0</v>
      </c>
      <c r="K15" s="174">
        <v>0</v>
      </c>
      <c r="L15" s="78">
        <v>0</v>
      </c>
      <c r="M15" s="78" t="s">
        <v>20</v>
      </c>
      <c r="N15" s="69">
        <f t="shared" si="1"/>
        <v>0</v>
      </c>
      <c r="O15" s="174">
        <v>0</v>
      </c>
      <c r="P15" s="78"/>
      <c r="Q15" s="78"/>
      <c r="R15" s="176"/>
      <c r="S15" s="177">
        <v>0</v>
      </c>
      <c r="T15" s="177"/>
    </row>
    <row r="16" spans="1:20" ht="19.5" customHeight="1">
      <c r="A16" s="58" t="s">
        <v>98</v>
      </c>
      <c r="B16" s="58" t="s">
        <v>99</v>
      </c>
      <c r="C16" s="58" t="s">
        <v>99</v>
      </c>
      <c r="D16" s="58" t="s">
        <v>87</v>
      </c>
      <c r="E16" s="58" t="s">
        <v>101</v>
      </c>
      <c r="F16" s="59">
        <f t="shared" si="0"/>
        <v>453890.25</v>
      </c>
      <c r="G16" s="60">
        <v>0</v>
      </c>
      <c r="H16" s="60">
        <v>453890.25</v>
      </c>
      <c r="I16" s="60">
        <v>0</v>
      </c>
      <c r="J16" s="40">
        <v>0</v>
      </c>
      <c r="K16" s="174">
        <v>0</v>
      </c>
      <c r="L16" s="78">
        <v>0</v>
      </c>
      <c r="M16" s="78" t="s">
        <v>20</v>
      </c>
      <c r="N16" s="69">
        <f t="shared" si="1"/>
        <v>0</v>
      </c>
      <c r="O16" s="174">
        <v>0</v>
      </c>
      <c r="P16" s="78"/>
      <c r="Q16" s="78"/>
      <c r="R16" s="176"/>
      <c r="S16" s="177">
        <v>0</v>
      </c>
      <c r="T16" s="177"/>
    </row>
    <row r="17" spans="1:20" ht="19.5" customHeight="1">
      <c r="A17" s="58" t="s">
        <v>102</v>
      </c>
      <c r="B17" s="58" t="s">
        <v>103</v>
      </c>
      <c r="C17" s="58" t="s">
        <v>86</v>
      </c>
      <c r="D17" s="58" t="s">
        <v>87</v>
      </c>
      <c r="E17" s="58" t="s">
        <v>104</v>
      </c>
      <c r="F17" s="59">
        <f t="shared" si="0"/>
        <v>159823.5</v>
      </c>
      <c r="G17" s="60">
        <v>0</v>
      </c>
      <c r="H17" s="60">
        <v>159823.5</v>
      </c>
      <c r="I17" s="60">
        <v>0</v>
      </c>
      <c r="J17" s="40">
        <v>0</v>
      </c>
      <c r="K17" s="174">
        <v>0</v>
      </c>
      <c r="L17" s="78">
        <v>0</v>
      </c>
      <c r="M17" s="78" t="s">
        <v>20</v>
      </c>
      <c r="N17" s="69">
        <f t="shared" si="1"/>
        <v>0</v>
      </c>
      <c r="O17" s="174">
        <v>0</v>
      </c>
      <c r="P17" s="78"/>
      <c r="Q17" s="78"/>
      <c r="R17" s="176"/>
      <c r="S17" s="177">
        <v>0</v>
      </c>
      <c r="T17" s="177"/>
    </row>
    <row r="18" spans="1:20" ht="19.5" customHeight="1">
      <c r="A18" s="58" t="s">
        <v>102</v>
      </c>
      <c r="B18" s="58" t="s">
        <v>103</v>
      </c>
      <c r="C18" s="58" t="s">
        <v>105</v>
      </c>
      <c r="D18" s="58" t="s">
        <v>87</v>
      </c>
      <c r="E18" s="58" t="s">
        <v>106</v>
      </c>
      <c r="F18" s="59">
        <f t="shared" si="0"/>
        <v>44778</v>
      </c>
      <c r="G18" s="60">
        <v>0</v>
      </c>
      <c r="H18" s="60">
        <v>44778</v>
      </c>
      <c r="I18" s="60">
        <v>0</v>
      </c>
      <c r="J18" s="40">
        <v>0</v>
      </c>
      <c r="K18" s="174">
        <v>0</v>
      </c>
      <c r="L18" s="78">
        <v>0</v>
      </c>
      <c r="M18" s="78" t="s">
        <v>20</v>
      </c>
      <c r="N18" s="69">
        <f t="shared" si="1"/>
        <v>0</v>
      </c>
      <c r="O18" s="174">
        <v>0</v>
      </c>
      <c r="P18" s="78"/>
      <c r="Q18" s="78"/>
      <c r="R18" s="176"/>
      <c r="S18" s="177">
        <v>0</v>
      </c>
      <c r="T18" s="177"/>
    </row>
    <row r="19" spans="1:20" ht="19.5" customHeight="1">
      <c r="A19" s="58" t="s">
        <v>102</v>
      </c>
      <c r="B19" s="58" t="s">
        <v>103</v>
      </c>
      <c r="C19" s="58" t="s">
        <v>89</v>
      </c>
      <c r="D19" s="58" t="s">
        <v>87</v>
      </c>
      <c r="E19" s="58" t="s">
        <v>107</v>
      </c>
      <c r="F19" s="59">
        <f t="shared" si="0"/>
        <v>45664.25</v>
      </c>
      <c r="G19" s="60">
        <v>0</v>
      </c>
      <c r="H19" s="60">
        <v>45664.25</v>
      </c>
      <c r="I19" s="60">
        <v>0</v>
      </c>
      <c r="J19" s="40">
        <v>0</v>
      </c>
      <c r="K19" s="174">
        <v>0</v>
      </c>
      <c r="L19" s="78">
        <v>0</v>
      </c>
      <c r="M19" s="78" t="s">
        <v>20</v>
      </c>
      <c r="N19" s="69">
        <f t="shared" si="1"/>
        <v>0</v>
      </c>
      <c r="O19" s="174">
        <v>0</v>
      </c>
      <c r="P19" s="78"/>
      <c r="Q19" s="78"/>
      <c r="R19" s="176"/>
      <c r="S19" s="177">
        <v>0</v>
      </c>
      <c r="T19" s="177"/>
    </row>
    <row r="20" spans="1:20" ht="19.5" customHeight="1">
      <c r="A20" s="58" t="s">
        <v>108</v>
      </c>
      <c r="B20" s="58" t="s">
        <v>105</v>
      </c>
      <c r="C20" s="58" t="s">
        <v>86</v>
      </c>
      <c r="D20" s="58" t="s">
        <v>87</v>
      </c>
      <c r="E20" s="58" t="s">
        <v>109</v>
      </c>
      <c r="F20" s="59">
        <f t="shared" si="0"/>
        <v>340885</v>
      </c>
      <c r="G20" s="60">
        <v>0</v>
      </c>
      <c r="H20" s="60">
        <v>340885</v>
      </c>
      <c r="I20" s="60">
        <v>0</v>
      </c>
      <c r="J20" s="40">
        <v>0</v>
      </c>
      <c r="K20" s="174">
        <v>0</v>
      </c>
      <c r="L20" s="78">
        <v>0</v>
      </c>
      <c r="M20" s="78" t="s">
        <v>20</v>
      </c>
      <c r="N20" s="69">
        <f t="shared" si="1"/>
        <v>0</v>
      </c>
      <c r="O20" s="174">
        <v>0</v>
      </c>
      <c r="P20" s="78"/>
      <c r="Q20" s="78"/>
      <c r="R20" s="176"/>
      <c r="S20" s="177">
        <v>0</v>
      </c>
      <c r="T20" s="17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G9" sqref="G9:G1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43"/>
      <c r="C1" s="143"/>
      <c r="D1" s="143"/>
      <c r="E1" s="143"/>
      <c r="F1" s="143"/>
      <c r="G1" s="143"/>
      <c r="H1" s="143"/>
      <c r="I1" s="143"/>
      <c r="J1" s="160" t="s">
        <v>110</v>
      </c>
    </row>
    <row r="2" spans="1:10" ht="19.5" customHeight="1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98" t="s">
        <v>5</v>
      </c>
      <c r="B3" s="99"/>
      <c r="C3" s="99"/>
      <c r="D3" s="99"/>
      <c r="E3" s="99"/>
      <c r="F3" s="144"/>
      <c r="G3" s="144"/>
      <c r="H3" s="144"/>
      <c r="I3" s="144"/>
      <c r="J3" s="21" t="s">
        <v>6</v>
      </c>
    </row>
    <row r="4" spans="1:10" ht="19.5" customHeight="1">
      <c r="A4" s="100" t="s">
        <v>59</v>
      </c>
      <c r="B4" s="102"/>
      <c r="C4" s="102"/>
      <c r="D4" s="102"/>
      <c r="E4" s="101"/>
      <c r="F4" s="145" t="s">
        <v>60</v>
      </c>
      <c r="G4" s="146" t="s">
        <v>112</v>
      </c>
      <c r="H4" s="147" t="s">
        <v>113</v>
      </c>
      <c r="I4" s="147" t="s">
        <v>114</v>
      </c>
      <c r="J4" s="152" t="s">
        <v>115</v>
      </c>
    </row>
    <row r="5" spans="1:10" ht="19.5" customHeight="1">
      <c r="A5" s="100" t="s">
        <v>68</v>
      </c>
      <c r="B5" s="102"/>
      <c r="C5" s="101"/>
      <c r="D5" s="148" t="s">
        <v>69</v>
      </c>
      <c r="E5" s="149" t="s">
        <v>116</v>
      </c>
      <c r="F5" s="146"/>
      <c r="G5" s="146"/>
      <c r="H5" s="147"/>
      <c r="I5" s="147"/>
      <c r="J5" s="152"/>
    </row>
    <row r="6" spans="1:10" ht="15" customHeight="1">
      <c r="A6" s="150" t="s">
        <v>81</v>
      </c>
      <c r="B6" s="150" t="s">
        <v>82</v>
      </c>
      <c r="C6" s="151" t="s">
        <v>83</v>
      </c>
      <c r="D6" s="152"/>
      <c r="E6" s="153"/>
      <c r="F6" s="154"/>
      <c r="G6" s="154"/>
      <c r="H6" s="155"/>
      <c r="I6" s="155"/>
      <c r="J6" s="161"/>
    </row>
    <row r="7" spans="1:10" ht="19.5" customHeight="1">
      <c r="A7" s="156" t="s">
        <v>20</v>
      </c>
      <c r="B7" s="156" t="s">
        <v>20</v>
      </c>
      <c r="C7" s="156" t="s">
        <v>20</v>
      </c>
      <c r="D7" s="157" t="s">
        <v>20</v>
      </c>
      <c r="E7" s="157" t="s">
        <v>60</v>
      </c>
      <c r="F7" s="158">
        <f aca="true" t="shared" si="0" ref="F7:F20">SUM(G7:J7)</f>
        <v>6661598.78</v>
      </c>
      <c r="G7" s="159">
        <v>4735198.78</v>
      </c>
      <c r="H7" s="159">
        <v>1926400</v>
      </c>
      <c r="I7" s="159"/>
      <c r="J7" s="162"/>
    </row>
    <row r="8" spans="1:10" ht="19.5" customHeight="1">
      <c r="A8" s="156" t="s">
        <v>20</v>
      </c>
      <c r="B8" s="156" t="s">
        <v>20</v>
      </c>
      <c r="C8" s="156" t="s">
        <v>20</v>
      </c>
      <c r="D8" s="157" t="s">
        <v>84</v>
      </c>
      <c r="E8" s="157" t="s">
        <v>0</v>
      </c>
      <c r="F8" s="158">
        <f t="shared" si="0"/>
        <v>6661598.78</v>
      </c>
      <c r="G8" s="159">
        <v>4735198.78</v>
      </c>
      <c r="H8" s="159">
        <v>1926400</v>
      </c>
      <c r="I8" s="159"/>
      <c r="J8" s="162"/>
    </row>
    <row r="9" spans="1:10" ht="19.5" customHeight="1">
      <c r="A9" s="156" t="s">
        <v>85</v>
      </c>
      <c r="B9" s="156" t="s">
        <v>86</v>
      </c>
      <c r="C9" s="156" t="s">
        <v>86</v>
      </c>
      <c r="D9" s="157" t="s">
        <v>87</v>
      </c>
      <c r="E9" s="157" t="s">
        <v>88</v>
      </c>
      <c r="F9" s="158">
        <f t="shared" si="0"/>
        <v>3083296.25</v>
      </c>
      <c r="G9" s="159">
        <v>3083296.25</v>
      </c>
      <c r="H9" s="159">
        <v>0</v>
      </c>
      <c r="I9" s="159"/>
      <c r="J9" s="162"/>
    </row>
    <row r="10" spans="1:10" ht="19.5" customHeight="1">
      <c r="A10" s="156" t="s">
        <v>85</v>
      </c>
      <c r="B10" s="156" t="s">
        <v>86</v>
      </c>
      <c r="C10" s="156" t="s">
        <v>89</v>
      </c>
      <c r="D10" s="157" t="s">
        <v>87</v>
      </c>
      <c r="E10" s="157" t="s">
        <v>90</v>
      </c>
      <c r="F10" s="158">
        <f t="shared" si="0"/>
        <v>572738</v>
      </c>
      <c r="G10" s="159">
        <v>572738</v>
      </c>
      <c r="H10" s="159">
        <v>0</v>
      </c>
      <c r="I10" s="159"/>
      <c r="J10" s="162"/>
    </row>
    <row r="11" spans="1:10" ht="19.5" customHeight="1">
      <c r="A11" s="156" t="s">
        <v>85</v>
      </c>
      <c r="B11" s="156" t="s">
        <v>86</v>
      </c>
      <c r="C11" s="156" t="s">
        <v>91</v>
      </c>
      <c r="D11" s="157" t="s">
        <v>87</v>
      </c>
      <c r="E11" s="157" t="s">
        <v>92</v>
      </c>
      <c r="F11" s="158">
        <f t="shared" si="0"/>
        <v>721400</v>
      </c>
      <c r="G11" s="159">
        <v>0</v>
      </c>
      <c r="H11" s="159">
        <v>721400</v>
      </c>
      <c r="I11" s="159"/>
      <c r="J11" s="162"/>
    </row>
    <row r="12" spans="1:10" ht="19.5" customHeight="1">
      <c r="A12" s="156" t="s">
        <v>85</v>
      </c>
      <c r="B12" s="156" t="s">
        <v>86</v>
      </c>
      <c r="C12" s="156" t="s">
        <v>93</v>
      </c>
      <c r="D12" s="157" t="s">
        <v>87</v>
      </c>
      <c r="E12" s="157" t="s">
        <v>94</v>
      </c>
      <c r="F12" s="158">
        <f t="shared" si="0"/>
        <v>300000</v>
      </c>
      <c r="G12" s="159">
        <v>0</v>
      </c>
      <c r="H12" s="159">
        <v>300000</v>
      </c>
      <c r="I12" s="159"/>
      <c r="J12" s="162"/>
    </row>
    <row r="13" spans="1:10" ht="19.5" customHeight="1">
      <c r="A13" s="156" t="s">
        <v>85</v>
      </c>
      <c r="B13" s="156" t="s">
        <v>86</v>
      </c>
      <c r="C13" s="156" t="s">
        <v>95</v>
      </c>
      <c r="D13" s="157" t="s">
        <v>87</v>
      </c>
      <c r="E13" s="157" t="s">
        <v>96</v>
      </c>
      <c r="F13" s="158">
        <f t="shared" si="0"/>
        <v>851000</v>
      </c>
      <c r="G13" s="159">
        <v>0</v>
      </c>
      <c r="H13" s="159">
        <v>851000</v>
      </c>
      <c r="I13" s="159"/>
      <c r="J13" s="162"/>
    </row>
    <row r="14" spans="1:10" ht="19.5" customHeight="1">
      <c r="A14" s="156" t="s">
        <v>85</v>
      </c>
      <c r="B14" s="156" t="s">
        <v>91</v>
      </c>
      <c r="C14" s="156" t="s">
        <v>95</v>
      </c>
      <c r="D14" s="157" t="s">
        <v>87</v>
      </c>
      <c r="E14" s="157" t="s">
        <v>97</v>
      </c>
      <c r="F14" s="158">
        <f t="shared" si="0"/>
        <v>54000</v>
      </c>
      <c r="G14" s="159">
        <v>0</v>
      </c>
      <c r="H14" s="159">
        <v>54000</v>
      </c>
      <c r="I14" s="159"/>
      <c r="J14" s="162"/>
    </row>
    <row r="15" spans="1:10" ht="19.5" customHeight="1">
      <c r="A15" s="156" t="s">
        <v>98</v>
      </c>
      <c r="B15" s="156" t="s">
        <v>99</v>
      </c>
      <c r="C15" s="156" t="s">
        <v>86</v>
      </c>
      <c r="D15" s="157" t="s">
        <v>87</v>
      </c>
      <c r="E15" s="157" t="s">
        <v>100</v>
      </c>
      <c r="F15" s="158">
        <f t="shared" si="0"/>
        <v>34123.53</v>
      </c>
      <c r="G15" s="159">
        <v>34123.53</v>
      </c>
      <c r="H15" s="159">
        <v>0</v>
      </c>
      <c r="I15" s="159"/>
      <c r="J15" s="162"/>
    </row>
    <row r="16" spans="1:10" ht="19.5" customHeight="1">
      <c r="A16" s="156" t="s">
        <v>98</v>
      </c>
      <c r="B16" s="156" t="s">
        <v>99</v>
      </c>
      <c r="C16" s="156" t="s">
        <v>99</v>
      </c>
      <c r="D16" s="157" t="s">
        <v>87</v>
      </c>
      <c r="E16" s="157" t="s">
        <v>101</v>
      </c>
      <c r="F16" s="158">
        <f t="shared" si="0"/>
        <v>453890.25</v>
      </c>
      <c r="G16" s="159">
        <v>453890.25</v>
      </c>
      <c r="H16" s="159">
        <v>0</v>
      </c>
      <c r="I16" s="159"/>
      <c r="J16" s="162"/>
    </row>
    <row r="17" spans="1:10" ht="19.5" customHeight="1">
      <c r="A17" s="156" t="s">
        <v>102</v>
      </c>
      <c r="B17" s="156" t="s">
        <v>103</v>
      </c>
      <c r="C17" s="156" t="s">
        <v>86</v>
      </c>
      <c r="D17" s="157" t="s">
        <v>87</v>
      </c>
      <c r="E17" s="157" t="s">
        <v>104</v>
      </c>
      <c r="F17" s="158">
        <f t="shared" si="0"/>
        <v>159823.5</v>
      </c>
      <c r="G17" s="159">
        <v>159823.5</v>
      </c>
      <c r="H17" s="159">
        <v>0</v>
      </c>
      <c r="I17" s="159"/>
      <c r="J17" s="162"/>
    </row>
    <row r="18" spans="1:10" ht="19.5" customHeight="1">
      <c r="A18" s="156" t="s">
        <v>102</v>
      </c>
      <c r="B18" s="156" t="s">
        <v>103</v>
      </c>
      <c r="C18" s="156" t="s">
        <v>105</v>
      </c>
      <c r="D18" s="157" t="s">
        <v>87</v>
      </c>
      <c r="E18" s="157" t="s">
        <v>106</v>
      </c>
      <c r="F18" s="158">
        <f t="shared" si="0"/>
        <v>44778</v>
      </c>
      <c r="G18" s="159">
        <v>44778</v>
      </c>
      <c r="H18" s="159">
        <v>0</v>
      </c>
      <c r="I18" s="159"/>
      <c r="J18" s="162"/>
    </row>
    <row r="19" spans="1:10" ht="19.5" customHeight="1">
      <c r="A19" s="156" t="s">
        <v>102</v>
      </c>
      <c r="B19" s="156" t="s">
        <v>103</v>
      </c>
      <c r="C19" s="156" t="s">
        <v>89</v>
      </c>
      <c r="D19" s="157" t="s">
        <v>87</v>
      </c>
      <c r="E19" s="157" t="s">
        <v>107</v>
      </c>
      <c r="F19" s="158">
        <f t="shared" si="0"/>
        <v>45664.25</v>
      </c>
      <c r="G19" s="159">
        <v>45664.25</v>
      </c>
      <c r="H19" s="159">
        <v>0</v>
      </c>
      <c r="I19" s="159"/>
      <c r="J19" s="162"/>
    </row>
    <row r="20" spans="1:10" ht="19.5" customHeight="1">
      <c r="A20" s="156" t="s">
        <v>108</v>
      </c>
      <c r="B20" s="156" t="s">
        <v>105</v>
      </c>
      <c r="C20" s="156" t="s">
        <v>86</v>
      </c>
      <c r="D20" s="157" t="s">
        <v>87</v>
      </c>
      <c r="E20" s="157" t="s">
        <v>109</v>
      </c>
      <c r="F20" s="158">
        <f t="shared" si="0"/>
        <v>340885</v>
      </c>
      <c r="G20" s="159">
        <v>340885</v>
      </c>
      <c r="H20" s="159">
        <v>0</v>
      </c>
      <c r="I20" s="159"/>
      <c r="J20" s="16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7">
      <selection activeCell="E13" sqref="E13:E26"/>
    </sheetView>
  </sheetViews>
  <sheetFormatPr defaultColWidth="9.33203125" defaultRowHeight="11.25"/>
  <cols>
    <col min="1" max="1" width="30.33203125" style="0" customWidth="1"/>
    <col min="2" max="2" width="17.66015625" style="0" customWidth="1"/>
    <col min="3" max="3" width="28.5" style="0" customWidth="1"/>
    <col min="4" max="8" width="13.66015625" style="0" customWidth="1"/>
  </cols>
  <sheetData>
    <row r="1" spans="1:8" ht="15.75" customHeight="1">
      <c r="A1" s="97"/>
      <c r="B1" s="97"/>
      <c r="C1" s="97"/>
      <c r="D1" s="97"/>
      <c r="E1" s="97"/>
      <c r="F1" s="97"/>
      <c r="G1" s="97"/>
      <c r="H1" s="21" t="s">
        <v>117</v>
      </c>
    </row>
    <row r="2" spans="1:8" ht="20.25" customHeight="1">
      <c r="A2" s="18" t="s">
        <v>118</v>
      </c>
      <c r="B2" s="18"/>
      <c r="C2" s="18"/>
      <c r="D2" s="18"/>
      <c r="E2" s="18"/>
      <c r="F2" s="18"/>
      <c r="G2" s="18"/>
      <c r="H2" s="18"/>
    </row>
    <row r="3" spans="1:8" ht="20.25" customHeight="1">
      <c r="A3" s="98" t="s">
        <v>5</v>
      </c>
      <c r="B3" s="99"/>
      <c r="C3" s="43"/>
      <c r="D3" s="43"/>
      <c r="E3" s="43"/>
      <c r="F3" s="43"/>
      <c r="G3" s="43"/>
      <c r="H3" s="21" t="s">
        <v>6</v>
      </c>
    </row>
    <row r="4" spans="1:8" ht="20.25" customHeight="1">
      <c r="A4" s="100" t="s">
        <v>7</v>
      </c>
      <c r="B4" s="101"/>
      <c r="C4" s="100" t="s">
        <v>8</v>
      </c>
      <c r="D4" s="102"/>
      <c r="E4" s="102"/>
      <c r="F4" s="102"/>
      <c r="G4" s="102"/>
      <c r="H4" s="101"/>
    </row>
    <row r="5" spans="1:8" ht="34.5" customHeight="1">
      <c r="A5" s="103" t="s">
        <v>9</v>
      </c>
      <c r="B5" s="104" t="s">
        <v>10</v>
      </c>
      <c r="C5" s="103" t="s">
        <v>9</v>
      </c>
      <c r="D5" s="104" t="s">
        <v>60</v>
      </c>
      <c r="E5" s="104" t="s">
        <v>119</v>
      </c>
      <c r="F5" s="105" t="s">
        <v>120</v>
      </c>
      <c r="G5" s="104" t="s">
        <v>121</v>
      </c>
      <c r="H5" s="106" t="s">
        <v>122</v>
      </c>
    </row>
    <row r="6" spans="1:8" ht="20.25" customHeight="1">
      <c r="A6" s="107" t="s">
        <v>123</v>
      </c>
      <c r="B6" s="108">
        <f>SUM(B7:B9)</f>
        <v>6661598.78</v>
      </c>
      <c r="C6" s="109" t="s">
        <v>124</v>
      </c>
      <c r="D6" s="110">
        <f>SUM(E6,F6,G6,H6)</f>
        <v>6661598.78</v>
      </c>
      <c r="E6" s="110">
        <f>SUM(E7:E34)</f>
        <v>6661598.78</v>
      </c>
      <c r="F6" s="110">
        <f>SUM(F7:F34)</f>
        <v>0</v>
      </c>
      <c r="G6" s="110">
        <f>SUM(G7:G34)</f>
        <v>0</v>
      </c>
      <c r="H6" s="110">
        <f>SUM(H7:H34)</f>
        <v>0</v>
      </c>
    </row>
    <row r="7" spans="1:8" ht="20.25" customHeight="1">
      <c r="A7" s="107" t="s">
        <v>125</v>
      </c>
      <c r="B7" s="110">
        <v>6661598.78</v>
      </c>
      <c r="C7" s="109" t="s">
        <v>126</v>
      </c>
      <c r="D7" s="111">
        <f aca="true" t="shared" si="0" ref="D7:D35">SUM(E7:H7)</f>
        <v>0</v>
      </c>
      <c r="E7" s="110">
        <v>0</v>
      </c>
      <c r="F7" s="110">
        <v>0</v>
      </c>
      <c r="G7" s="112">
        <v>0</v>
      </c>
      <c r="H7" s="110">
        <v>0</v>
      </c>
    </row>
    <row r="8" spans="1:8" ht="20.25" customHeight="1">
      <c r="A8" s="107" t="s">
        <v>127</v>
      </c>
      <c r="B8" s="113">
        <v>0</v>
      </c>
      <c r="C8" s="109" t="s">
        <v>128</v>
      </c>
      <c r="D8" s="111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7" t="s">
        <v>129</v>
      </c>
      <c r="B9" s="114">
        <v>0</v>
      </c>
      <c r="C9" s="109" t="s">
        <v>130</v>
      </c>
      <c r="D9" s="111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7" t="s">
        <v>131</v>
      </c>
      <c r="B10" s="115">
        <f>SUM(B11:B14)</f>
        <v>0</v>
      </c>
      <c r="C10" s="109" t="s">
        <v>132</v>
      </c>
      <c r="D10" s="111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7" t="s">
        <v>125</v>
      </c>
      <c r="B11" s="113">
        <v>0</v>
      </c>
      <c r="C11" s="109" t="s">
        <v>133</v>
      </c>
      <c r="D11" s="111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7" t="s">
        <v>127</v>
      </c>
      <c r="B12" s="113">
        <v>0</v>
      </c>
      <c r="C12" s="109" t="s">
        <v>134</v>
      </c>
      <c r="D12" s="111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7" t="s">
        <v>129</v>
      </c>
      <c r="B13" s="113">
        <v>0</v>
      </c>
      <c r="C13" s="109" t="s">
        <v>135</v>
      </c>
      <c r="D13" s="111">
        <f t="shared" si="0"/>
        <v>5582434.25</v>
      </c>
      <c r="E13" s="113">
        <v>5582434.25</v>
      </c>
      <c r="F13" s="113">
        <v>0</v>
      </c>
      <c r="G13" s="112">
        <v>0</v>
      </c>
      <c r="H13" s="113">
        <v>0</v>
      </c>
    </row>
    <row r="14" spans="1:8" ht="20.25" customHeight="1">
      <c r="A14" s="107" t="s">
        <v>136</v>
      </c>
      <c r="B14" s="114"/>
      <c r="C14" s="109" t="s">
        <v>137</v>
      </c>
      <c r="D14" s="111">
        <f t="shared" si="0"/>
        <v>488013.78</v>
      </c>
      <c r="E14" s="113">
        <v>488013.78</v>
      </c>
      <c r="F14" s="113">
        <v>0</v>
      </c>
      <c r="G14" s="112">
        <v>0</v>
      </c>
      <c r="H14" s="113">
        <v>0</v>
      </c>
    </row>
    <row r="15" spans="1:8" ht="20.25" customHeight="1">
      <c r="A15" s="116"/>
      <c r="B15" s="117"/>
      <c r="C15" s="109" t="s">
        <v>138</v>
      </c>
      <c r="D15" s="111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116"/>
      <c r="B16" s="114"/>
      <c r="C16" s="109" t="s">
        <v>139</v>
      </c>
      <c r="D16" s="111">
        <f t="shared" si="0"/>
        <v>250265.75</v>
      </c>
      <c r="E16" s="113">
        <v>250265.75</v>
      </c>
      <c r="F16" s="113">
        <v>0</v>
      </c>
      <c r="G16" s="112">
        <v>0</v>
      </c>
      <c r="H16" s="113">
        <v>0</v>
      </c>
    </row>
    <row r="17" spans="1:8" ht="20.25" customHeight="1">
      <c r="A17" s="116"/>
      <c r="B17" s="114"/>
      <c r="C17" s="109" t="s">
        <v>140</v>
      </c>
      <c r="D17" s="111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116"/>
      <c r="B18" s="114"/>
      <c r="C18" s="109" t="s">
        <v>141</v>
      </c>
      <c r="D18" s="111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116"/>
      <c r="B19" s="114"/>
      <c r="C19" s="109" t="s">
        <v>142</v>
      </c>
      <c r="D19" s="111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116"/>
      <c r="B20" s="114"/>
      <c r="C20" s="109" t="s">
        <v>143</v>
      </c>
      <c r="D20" s="111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116"/>
      <c r="B21" s="114"/>
      <c r="C21" s="109" t="s">
        <v>144</v>
      </c>
      <c r="D21" s="111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116"/>
      <c r="B22" s="114"/>
      <c r="C22" s="109" t="s">
        <v>145</v>
      </c>
      <c r="D22" s="111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116"/>
      <c r="B23" s="114"/>
      <c r="C23" s="109" t="s">
        <v>146</v>
      </c>
      <c r="D23" s="111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116"/>
      <c r="B24" s="114"/>
      <c r="C24" s="109" t="s">
        <v>147</v>
      </c>
      <c r="D24" s="111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116"/>
      <c r="B25" s="114"/>
      <c r="C25" s="109" t="s">
        <v>148</v>
      </c>
      <c r="D25" s="111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107"/>
      <c r="B26" s="114"/>
      <c r="C26" s="109" t="s">
        <v>149</v>
      </c>
      <c r="D26" s="111">
        <f t="shared" si="0"/>
        <v>340885</v>
      </c>
      <c r="E26" s="113">
        <v>340885</v>
      </c>
      <c r="F26" s="113">
        <v>0</v>
      </c>
      <c r="G26" s="112">
        <v>0</v>
      </c>
      <c r="H26" s="113">
        <v>0</v>
      </c>
    </row>
    <row r="27" spans="1:8" ht="20.25" customHeight="1">
      <c r="A27" s="107"/>
      <c r="B27" s="114"/>
      <c r="C27" s="109" t="s">
        <v>150</v>
      </c>
      <c r="D27" s="111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107"/>
      <c r="B28" s="114"/>
      <c r="C28" s="109" t="s">
        <v>151</v>
      </c>
      <c r="D28" s="111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107"/>
      <c r="B29" s="114"/>
      <c r="C29" s="109" t="s">
        <v>152</v>
      </c>
      <c r="D29" s="111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107"/>
      <c r="B30" s="114"/>
      <c r="C30" s="109" t="s">
        <v>153</v>
      </c>
      <c r="D30" s="111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107"/>
      <c r="B31" s="114"/>
      <c r="C31" s="109" t="s">
        <v>154</v>
      </c>
      <c r="D31" s="111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107"/>
      <c r="B32" s="114"/>
      <c r="C32" s="109" t="s">
        <v>155</v>
      </c>
      <c r="D32" s="111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107"/>
      <c r="B33" s="114"/>
      <c r="C33" s="109" t="s">
        <v>156</v>
      </c>
      <c r="D33" s="111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107"/>
      <c r="B34" s="114"/>
      <c r="C34" s="109" t="s">
        <v>157</v>
      </c>
      <c r="D34" s="111">
        <f t="shared" si="0"/>
        <v>0</v>
      </c>
      <c r="E34" s="118">
        <v>0</v>
      </c>
      <c r="F34" s="118">
        <v>0</v>
      </c>
      <c r="G34" s="119">
        <v>0</v>
      </c>
      <c r="H34" s="118">
        <v>0</v>
      </c>
    </row>
    <row r="35" spans="1:8" ht="20.25" customHeight="1">
      <c r="A35" s="120"/>
      <c r="B35" s="121"/>
      <c r="C35" s="109" t="s">
        <v>158</v>
      </c>
      <c r="D35" s="111">
        <f t="shared" si="0"/>
        <v>0</v>
      </c>
      <c r="E35" s="122">
        <v>0</v>
      </c>
      <c r="F35" s="122">
        <v>0</v>
      </c>
      <c r="G35" s="123">
        <v>0</v>
      </c>
      <c r="H35" s="124">
        <v>0</v>
      </c>
    </row>
    <row r="36" spans="1:8" ht="20.25" customHeight="1">
      <c r="A36" s="120"/>
      <c r="B36" s="121"/>
      <c r="C36" s="109" t="s">
        <v>159</v>
      </c>
      <c r="D36" s="125"/>
      <c r="E36" s="122">
        <v>0</v>
      </c>
      <c r="F36" s="122">
        <v>0</v>
      </c>
      <c r="G36" s="126">
        <v>0</v>
      </c>
      <c r="H36" s="127">
        <v>0</v>
      </c>
    </row>
    <row r="37" spans="1:8" ht="20.25" customHeight="1">
      <c r="A37" s="120"/>
      <c r="B37" s="121"/>
      <c r="C37" s="109"/>
      <c r="D37" s="125"/>
      <c r="E37" s="111"/>
      <c r="F37" s="111" t="s">
        <v>20</v>
      </c>
      <c r="G37" s="128"/>
      <c r="H37" s="128"/>
    </row>
    <row r="38" spans="1:8" ht="20.25" customHeight="1">
      <c r="A38" s="107"/>
      <c r="B38" s="114"/>
      <c r="C38" s="129" t="s">
        <v>160</v>
      </c>
      <c r="D38" s="111">
        <f>SUM(E38:H38)</f>
        <v>0</v>
      </c>
      <c r="E38" s="117"/>
      <c r="F38" s="117"/>
      <c r="G38" s="130" t="s">
        <v>20</v>
      </c>
      <c r="H38" s="131"/>
    </row>
    <row r="39" spans="1:8" ht="20.25" customHeight="1">
      <c r="A39" s="107"/>
      <c r="B39" s="132"/>
      <c r="C39" s="129"/>
      <c r="D39" s="111"/>
      <c r="E39" s="133"/>
      <c r="F39" s="133"/>
      <c r="G39" s="134" t="s">
        <v>20</v>
      </c>
      <c r="H39" s="135"/>
    </row>
    <row r="40" spans="1:8" ht="20.25" customHeight="1">
      <c r="A40" s="120" t="s">
        <v>55</v>
      </c>
      <c r="B40" s="136">
        <f>SUM(B6,B10)</f>
        <v>6661598.78</v>
      </c>
      <c r="C40" s="137" t="s">
        <v>56</v>
      </c>
      <c r="D40" s="111">
        <f>SUM(E40:H40)</f>
        <v>6661598.78</v>
      </c>
      <c r="E40" s="138">
        <f>SUM(E7:E38)</f>
        <v>6661598.78</v>
      </c>
      <c r="F40" s="138">
        <f>SUM(F7:F38)</f>
        <v>0</v>
      </c>
      <c r="G40" s="138">
        <f>SUM(G7:G38)</f>
        <v>0</v>
      </c>
      <c r="H40" s="139">
        <f>SUM(H7:H38)</f>
        <v>0</v>
      </c>
    </row>
    <row r="41" spans="1:8" ht="20.25" customHeight="1">
      <c r="A41" s="140"/>
      <c r="B41" s="141"/>
      <c r="C41" s="142"/>
      <c r="D41" s="142"/>
      <c r="E41" s="142"/>
      <c r="F41" s="142"/>
      <c r="G41" s="142" t="s">
        <v>20</v>
      </c>
      <c r="H41" s="97"/>
    </row>
  </sheetData>
  <sheetProtection/>
  <mergeCells count="3">
    <mergeCell ref="A2:H2"/>
    <mergeCell ref="A4:B4"/>
    <mergeCell ref="C4:H4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D16" sqref="D16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161</v>
      </c>
    </row>
    <row r="2" spans="1:35" s="90" customFormat="1" ht="19.5" customHeight="1">
      <c r="A2" s="18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3" t="s">
        <v>5</v>
      </c>
      <c r="B3" s="19"/>
      <c r="C3" s="19"/>
      <c r="D3" s="1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7" t="s">
        <v>6</v>
      </c>
    </row>
    <row r="4" spans="1:35" ht="19.5" customHeight="1">
      <c r="A4" s="22" t="s">
        <v>59</v>
      </c>
      <c r="B4" s="23"/>
      <c r="C4" s="91"/>
      <c r="D4" s="24"/>
      <c r="E4" s="92" t="s">
        <v>163</v>
      </c>
      <c r="F4" s="93" t="s">
        <v>164</v>
      </c>
      <c r="G4" s="94"/>
      <c r="H4" s="94"/>
      <c r="I4" s="94"/>
      <c r="J4" s="94"/>
      <c r="K4" s="94"/>
      <c r="L4" s="94"/>
      <c r="M4" s="94"/>
      <c r="N4" s="94"/>
      <c r="O4" s="96"/>
      <c r="P4" s="93" t="s">
        <v>165</v>
      </c>
      <c r="Q4" s="94"/>
      <c r="R4" s="94"/>
      <c r="S4" s="94"/>
      <c r="T4" s="94"/>
      <c r="U4" s="94"/>
      <c r="V4" s="94"/>
      <c r="W4" s="94"/>
      <c r="X4" s="94"/>
      <c r="Y4" s="96"/>
      <c r="Z4" s="93" t="s">
        <v>166</v>
      </c>
      <c r="AA4" s="94"/>
      <c r="AB4" s="94"/>
      <c r="AC4" s="94"/>
      <c r="AD4" s="94"/>
      <c r="AE4" s="94"/>
      <c r="AF4" s="94"/>
      <c r="AG4" s="94"/>
      <c r="AH4" s="94"/>
      <c r="AI4" s="96"/>
    </row>
    <row r="5" spans="1:35" ht="21" customHeight="1">
      <c r="A5" s="22" t="s">
        <v>68</v>
      </c>
      <c r="B5" s="23"/>
      <c r="C5" s="81" t="s">
        <v>69</v>
      </c>
      <c r="D5" s="72" t="s">
        <v>70</v>
      </c>
      <c r="E5" s="47"/>
      <c r="F5" s="81" t="s">
        <v>60</v>
      </c>
      <c r="G5" s="81" t="s">
        <v>167</v>
      </c>
      <c r="H5" s="81"/>
      <c r="I5" s="81"/>
      <c r="J5" s="81" t="s">
        <v>168</v>
      </c>
      <c r="K5" s="81"/>
      <c r="L5" s="81"/>
      <c r="M5" s="81" t="s">
        <v>169</v>
      </c>
      <c r="N5" s="81"/>
      <c r="O5" s="81"/>
      <c r="P5" s="81" t="s">
        <v>60</v>
      </c>
      <c r="Q5" s="81" t="s">
        <v>167</v>
      </c>
      <c r="R5" s="81"/>
      <c r="S5" s="81"/>
      <c r="T5" s="81" t="s">
        <v>168</v>
      </c>
      <c r="U5" s="81"/>
      <c r="V5" s="81"/>
      <c r="W5" s="81" t="s">
        <v>169</v>
      </c>
      <c r="X5" s="81"/>
      <c r="Y5" s="81"/>
      <c r="Z5" s="81" t="s">
        <v>60</v>
      </c>
      <c r="AA5" s="81" t="s">
        <v>167</v>
      </c>
      <c r="AB5" s="81"/>
      <c r="AC5" s="81"/>
      <c r="AD5" s="81" t="s">
        <v>168</v>
      </c>
      <c r="AE5" s="81"/>
      <c r="AF5" s="81"/>
      <c r="AG5" s="81" t="s">
        <v>169</v>
      </c>
      <c r="AH5" s="81"/>
      <c r="AI5" s="81"/>
    </row>
    <row r="6" spans="1:35" ht="30.75" customHeight="1">
      <c r="A6" s="31" t="s">
        <v>81</v>
      </c>
      <c r="B6" s="95" t="s">
        <v>82</v>
      </c>
      <c r="C6" s="81"/>
      <c r="D6" s="75"/>
      <c r="E6" s="34"/>
      <c r="F6" s="81"/>
      <c r="G6" s="81" t="s">
        <v>76</v>
      </c>
      <c r="H6" s="81" t="s">
        <v>112</v>
      </c>
      <c r="I6" s="81" t="s">
        <v>113</v>
      </c>
      <c r="J6" s="81" t="s">
        <v>76</v>
      </c>
      <c r="K6" s="81" t="s">
        <v>112</v>
      </c>
      <c r="L6" s="81" t="s">
        <v>113</v>
      </c>
      <c r="M6" s="81" t="s">
        <v>76</v>
      </c>
      <c r="N6" s="81" t="s">
        <v>112</v>
      </c>
      <c r="O6" s="81" t="s">
        <v>113</v>
      </c>
      <c r="P6" s="81"/>
      <c r="Q6" s="81" t="s">
        <v>76</v>
      </c>
      <c r="R6" s="81" t="s">
        <v>112</v>
      </c>
      <c r="S6" s="81" t="s">
        <v>113</v>
      </c>
      <c r="T6" s="81" t="s">
        <v>76</v>
      </c>
      <c r="U6" s="81" t="s">
        <v>112</v>
      </c>
      <c r="V6" s="81" t="s">
        <v>113</v>
      </c>
      <c r="W6" s="81" t="s">
        <v>76</v>
      </c>
      <c r="X6" s="81" t="s">
        <v>112</v>
      </c>
      <c r="Y6" s="81" t="s">
        <v>113</v>
      </c>
      <c r="Z6" s="81"/>
      <c r="AA6" s="81" t="s">
        <v>76</v>
      </c>
      <c r="AB6" s="81" t="s">
        <v>112</v>
      </c>
      <c r="AC6" s="81" t="s">
        <v>113</v>
      </c>
      <c r="AD6" s="81" t="s">
        <v>76</v>
      </c>
      <c r="AE6" s="81" t="s">
        <v>112</v>
      </c>
      <c r="AF6" s="81" t="s">
        <v>113</v>
      </c>
      <c r="AG6" s="81" t="s">
        <v>76</v>
      </c>
      <c r="AH6" s="81" t="s">
        <v>112</v>
      </c>
      <c r="AI6" s="81" t="s">
        <v>113</v>
      </c>
    </row>
    <row r="7" spans="1:35" ht="19.5" customHeight="1">
      <c r="A7" s="85" t="s">
        <v>20</v>
      </c>
      <c r="B7" s="85" t="s">
        <v>20</v>
      </c>
      <c r="C7" s="85" t="s">
        <v>20</v>
      </c>
      <c r="D7" s="85" t="s">
        <v>60</v>
      </c>
      <c r="E7" s="69">
        <f aca="true" t="shared" si="0" ref="E7:E25">SUM(F7,P7,Z7)</f>
        <v>6661598.78</v>
      </c>
      <c r="F7" s="69">
        <f aca="true" t="shared" si="1" ref="F7:F25">SUM(G7,J7,M7)</f>
        <v>6661598.78</v>
      </c>
      <c r="G7" s="69">
        <f aca="true" t="shared" si="2" ref="G7:G25">SUM(H7,I7)</f>
        <v>6661598.78</v>
      </c>
      <c r="H7" s="69">
        <v>4735198.78</v>
      </c>
      <c r="I7" s="69">
        <v>1926400</v>
      </c>
      <c r="J7" s="69">
        <f aca="true" t="shared" si="3" ref="J7:J25">SUM(K7,L7)</f>
        <v>0</v>
      </c>
      <c r="K7" s="69">
        <v>0</v>
      </c>
      <c r="L7" s="69">
        <v>0</v>
      </c>
      <c r="M7" s="69">
        <f aca="true" t="shared" si="4" ref="M7:M25">SUM(N7,O7)</f>
        <v>0</v>
      </c>
      <c r="N7" s="69">
        <v>0</v>
      </c>
      <c r="O7" s="69">
        <v>0</v>
      </c>
      <c r="P7" s="69">
        <f aca="true" t="shared" si="5" ref="P7:P25">SUM(Q7,T7,W7)</f>
        <v>0</v>
      </c>
      <c r="Q7" s="69">
        <f aca="true" t="shared" si="6" ref="Q7:Q25">SUM(R7,S7)</f>
        <v>0</v>
      </c>
      <c r="R7" s="69">
        <v>0</v>
      </c>
      <c r="S7" s="69">
        <v>0</v>
      </c>
      <c r="T7" s="69">
        <f aca="true" t="shared" si="7" ref="T7:T25">SUM(U7,V7)</f>
        <v>0</v>
      </c>
      <c r="U7" s="69">
        <v>0</v>
      </c>
      <c r="V7" s="69">
        <v>0</v>
      </c>
      <c r="W7" s="69">
        <f aca="true" t="shared" si="8" ref="W7:W25">SUM(X7,Y7)</f>
        <v>0</v>
      </c>
      <c r="X7" s="69" t="s">
        <v>20</v>
      </c>
      <c r="Y7" s="69" t="s">
        <v>20</v>
      </c>
      <c r="Z7" s="69">
        <f aca="true" t="shared" si="9" ref="Z7:Z25">SUM(AA7,AD7,AG7)</f>
        <v>0</v>
      </c>
      <c r="AA7" s="69">
        <f aca="true" t="shared" si="10" ref="AA7:AA25">SUM(AB7,AC7)</f>
        <v>0</v>
      </c>
      <c r="AB7" s="69">
        <v>0</v>
      </c>
      <c r="AC7" s="69">
        <v>0</v>
      </c>
      <c r="AD7" s="69">
        <f aca="true" t="shared" si="11" ref="AD7:AD25">SUM(AE7,AF7)</f>
        <v>0</v>
      </c>
      <c r="AE7" s="69">
        <v>0</v>
      </c>
      <c r="AF7" s="69">
        <v>0</v>
      </c>
      <c r="AG7" s="69">
        <f aca="true" t="shared" si="12" ref="AG7:AG25">SUM(AH7,AI7)</f>
        <v>0</v>
      </c>
      <c r="AH7" s="69">
        <v>0</v>
      </c>
      <c r="AI7" s="69">
        <v>0</v>
      </c>
    </row>
    <row r="8" spans="1:35" ht="19.5" customHeight="1">
      <c r="A8" s="85" t="s">
        <v>20</v>
      </c>
      <c r="B8" s="85" t="s">
        <v>20</v>
      </c>
      <c r="C8" s="85" t="s">
        <v>170</v>
      </c>
      <c r="D8" s="85" t="s">
        <v>0</v>
      </c>
      <c r="E8" s="69">
        <f t="shared" si="0"/>
        <v>6661598.78</v>
      </c>
      <c r="F8" s="69">
        <f t="shared" si="1"/>
        <v>6661598.78</v>
      </c>
      <c r="G8" s="69">
        <f t="shared" si="2"/>
        <v>6661598.78</v>
      </c>
      <c r="H8" s="69">
        <v>4735198.78</v>
      </c>
      <c r="I8" s="69">
        <v>1926400</v>
      </c>
      <c r="J8" s="69">
        <f t="shared" si="3"/>
        <v>0</v>
      </c>
      <c r="K8" s="69">
        <v>0</v>
      </c>
      <c r="L8" s="69">
        <v>0</v>
      </c>
      <c r="M8" s="69">
        <f t="shared" si="4"/>
        <v>0</v>
      </c>
      <c r="N8" s="69">
        <v>0</v>
      </c>
      <c r="O8" s="69">
        <v>0</v>
      </c>
      <c r="P8" s="69">
        <f t="shared" si="5"/>
        <v>0</v>
      </c>
      <c r="Q8" s="69">
        <f t="shared" si="6"/>
        <v>0</v>
      </c>
      <c r="R8" s="69">
        <v>0</v>
      </c>
      <c r="S8" s="69">
        <v>0</v>
      </c>
      <c r="T8" s="69">
        <f t="shared" si="7"/>
        <v>0</v>
      </c>
      <c r="U8" s="69">
        <v>0</v>
      </c>
      <c r="V8" s="69">
        <v>0</v>
      </c>
      <c r="W8" s="69">
        <f t="shared" si="8"/>
        <v>0</v>
      </c>
      <c r="X8" s="69" t="s">
        <v>20</v>
      </c>
      <c r="Y8" s="69" t="s">
        <v>20</v>
      </c>
      <c r="Z8" s="69">
        <f t="shared" si="9"/>
        <v>0</v>
      </c>
      <c r="AA8" s="69">
        <f t="shared" si="10"/>
        <v>0</v>
      </c>
      <c r="AB8" s="69">
        <v>0</v>
      </c>
      <c r="AC8" s="69">
        <v>0</v>
      </c>
      <c r="AD8" s="69">
        <f t="shared" si="11"/>
        <v>0</v>
      </c>
      <c r="AE8" s="69">
        <v>0</v>
      </c>
      <c r="AF8" s="69">
        <v>0</v>
      </c>
      <c r="AG8" s="69">
        <f t="shared" si="12"/>
        <v>0</v>
      </c>
      <c r="AH8" s="69">
        <v>0</v>
      </c>
      <c r="AI8" s="69">
        <v>0</v>
      </c>
    </row>
    <row r="9" spans="1:35" ht="19.5" customHeight="1">
      <c r="A9" s="85" t="s">
        <v>171</v>
      </c>
      <c r="B9" s="85" t="s">
        <v>20</v>
      </c>
      <c r="C9" s="85" t="s">
        <v>20</v>
      </c>
      <c r="D9" s="85" t="s">
        <v>172</v>
      </c>
      <c r="E9" s="69">
        <f t="shared" si="0"/>
        <v>3130591</v>
      </c>
      <c r="F9" s="69">
        <f t="shared" si="1"/>
        <v>3130591</v>
      </c>
      <c r="G9" s="69">
        <f t="shared" si="2"/>
        <v>3130591</v>
      </c>
      <c r="H9" s="69">
        <v>3130591</v>
      </c>
      <c r="I9" s="69">
        <v>0</v>
      </c>
      <c r="J9" s="69">
        <f t="shared" si="3"/>
        <v>0</v>
      </c>
      <c r="K9" s="69">
        <v>0</v>
      </c>
      <c r="L9" s="69">
        <v>0</v>
      </c>
      <c r="M9" s="69">
        <f t="shared" si="4"/>
        <v>0</v>
      </c>
      <c r="N9" s="69">
        <v>0</v>
      </c>
      <c r="O9" s="69">
        <v>0</v>
      </c>
      <c r="P9" s="69">
        <f t="shared" si="5"/>
        <v>0</v>
      </c>
      <c r="Q9" s="69">
        <f t="shared" si="6"/>
        <v>0</v>
      </c>
      <c r="R9" s="69">
        <v>0</v>
      </c>
      <c r="S9" s="69">
        <v>0</v>
      </c>
      <c r="T9" s="69">
        <f t="shared" si="7"/>
        <v>0</v>
      </c>
      <c r="U9" s="69">
        <v>0</v>
      </c>
      <c r="V9" s="69">
        <v>0</v>
      </c>
      <c r="W9" s="69">
        <f t="shared" si="8"/>
        <v>0</v>
      </c>
      <c r="X9" s="69" t="s">
        <v>20</v>
      </c>
      <c r="Y9" s="69" t="s">
        <v>20</v>
      </c>
      <c r="Z9" s="69">
        <f t="shared" si="9"/>
        <v>0</v>
      </c>
      <c r="AA9" s="69">
        <f t="shared" si="10"/>
        <v>0</v>
      </c>
      <c r="AB9" s="69">
        <v>0</v>
      </c>
      <c r="AC9" s="69">
        <v>0</v>
      </c>
      <c r="AD9" s="69">
        <f t="shared" si="11"/>
        <v>0</v>
      </c>
      <c r="AE9" s="69">
        <v>0</v>
      </c>
      <c r="AF9" s="69">
        <v>0</v>
      </c>
      <c r="AG9" s="69">
        <f t="shared" si="12"/>
        <v>0</v>
      </c>
      <c r="AH9" s="69">
        <v>0</v>
      </c>
      <c r="AI9" s="69">
        <v>0</v>
      </c>
    </row>
    <row r="10" spans="1:35" ht="19.5" customHeight="1">
      <c r="A10" s="85" t="s">
        <v>173</v>
      </c>
      <c r="B10" s="85" t="s">
        <v>86</v>
      </c>
      <c r="C10" s="85" t="s">
        <v>174</v>
      </c>
      <c r="D10" s="85" t="s">
        <v>175</v>
      </c>
      <c r="E10" s="69">
        <f t="shared" si="0"/>
        <v>2285672</v>
      </c>
      <c r="F10" s="69">
        <f t="shared" si="1"/>
        <v>2285672</v>
      </c>
      <c r="G10" s="69">
        <f t="shared" si="2"/>
        <v>2285672</v>
      </c>
      <c r="H10" s="69">
        <v>2285672</v>
      </c>
      <c r="I10" s="69">
        <v>0</v>
      </c>
      <c r="J10" s="69">
        <f t="shared" si="3"/>
        <v>0</v>
      </c>
      <c r="K10" s="69">
        <v>0</v>
      </c>
      <c r="L10" s="69">
        <v>0</v>
      </c>
      <c r="M10" s="69">
        <f t="shared" si="4"/>
        <v>0</v>
      </c>
      <c r="N10" s="69">
        <v>0</v>
      </c>
      <c r="O10" s="69">
        <v>0</v>
      </c>
      <c r="P10" s="69">
        <f t="shared" si="5"/>
        <v>0</v>
      </c>
      <c r="Q10" s="69">
        <f t="shared" si="6"/>
        <v>0</v>
      </c>
      <c r="R10" s="69">
        <v>0</v>
      </c>
      <c r="S10" s="69">
        <v>0</v>
      </c>
      <c r="T10" s="69">
        <f t="shared" si="7"/>
        <v>0</v>
      </c>
      <c r="U10" s="69">
        <v>0</v>
      </c>
      <c r="V10" s="69">
        <v>0</v>
      </c>
      <c r="W10" s="69">
        <f t="shared" si="8"/>
        <v>0</v>
      </c>
      <c r="X10" s="69" t="s">
        <v>20</v>
      </c>
      <c r="Y10" s="69" t="s">
        <v>20</v>
      </c>
      <c r="Z10" s="69">
        <f t="shared" si="9"/>
        <v>0</v>
      </c>
      <c r="AA10" s="69">
        <f t="shared" si="10"/>
        <v>0</v>
      </c>
      <c r="AB10" s="69">
        <v>0</v>
      </c>
      <c r="AC10" s="69">
        <v>0</v>
      </c>
      <c r="AD10" s="69">
        <f t="shared" si="11"/>
        <v>0</v>
      </c>
      <c r="AE10" s="69">
        <v>0</v>
      </c>
      <c r="AF10" s="69">
        <v>0</v>
      </c>
      <c r="AG10" s="69">
        <f t="shared" si="12"/>
        <v>0</v>
      </c>
      <c r="AH10" s="69">
        <v>0</v>
      </c>
      <c r="AI10" s="69">
        <v>0</v>
      </c>
    </row>
    <row r="11" spans="1:35" ht="19.5" customHeight="1">
      <c r="A11" s="85" t="s">
        <v>173</v>
      </c>
      <c r="B11" s="85" t="s">
        <v>105</v>
      </c>
      <c r="C11" s="85" t="s">
        <v>174</v>
      </c>
      <c r="D11" s="85" t="s">
        <v>176</v>
      </c>
      <c r="E11" s="69">
        <f t="shared" si="0"/>
        <v>570624</v>
      </c>
      <c r="F11" s="69">
        <f t="shared" si="1"/>
        <v>570624</v>
      </c>
      <c r="G11" s="69">
        <f t="shared" si="2"/>
        <v>570624</v>
      </c>
      <c r="H11" s="69">
        <v>570624</v>
      </c>
      <c r="I11" s="69">
        <v>0</v>
      </c>
      <c r="J11" s="69">
        <f t="shared" si="3"/>
        <v>0</v>
      </c>
      <c r="K11" s="69">
        <v>0</v>
      </c>
      <c r="L11" s="69">
        <v>0</v>
      </c>
      <c r="M11" s="69">
        <f t="shared" si="4"/>
        <v>0</v>
      </c>
      <c r="N11" s="69">
        <v>0</v>
      </c>
      <c r="O11" s="69">
        <v>0</v>
      </c>
      <c r="P11" s="69">
        <f t="shared" si="5"/>
        <v>0</v>
      </c>
      <c r="Q11" s="69">
        <f t="shared" si="6"/>
        <v>0</v>
      </c>
      <c r="R11" s="69">
        <v>0</v>
      </c>
      <c r="S11" s="69">
        <v>0</v>
      </c>
      <c r="T11" s="69">
        <f t="shared" si="7"/>
        <v>0</v>
      </c>
      <c r="U11" s="69">
        <v>0</v>
      </c>
      <c r="V11" s="69">
        <v>0</v>
      </c>
      <c r="W11" s="69">
        <f t="shared" si="8"/>
        <v>0</v>
      </c>
      <c r="X11" s="69" t="s">
        <v>20</v>
      </c>
      <c r="Y11" s="69" t="s">
        <v>20</v>
      </c>
      <c r="Z11" s="69">
        <f t="shared" si="9"/>
        <v>0</v>
      </c>
      <c r="AA11" s="69">
        <f t="shared" si="10"/>
        <v>0</v>
      </c>
      <c r="AB11" s="69">
        <v>0</v>
      </c>
      <c r="AC11" s="69">
        <v>0</v>
      </c>
      <c r="AD11" s="69">
        <f t="shared" si="11"/>
        <v>0</v>
      </c>
      <c r="AE11" s="69">
        <v>0</v>
      </c>
      <c r="AF11" s="69">
        <v>0</v>
      </c>
      <c r="AG11" s="69">
        <f t="shared" si="12"/>
        <v>0</v>
      </c>
      <c r="AH11" s="69">
        <v>0</v>
      </c>
      <c r="AI11" s="69">
        <v>0</v>
      </c>
    </row>
    <row r="12" spans="1:35" ht="19.5" customHeight="1">
      <c r="A12" s="85" t="s">
        <v>173</v>
      </c>
      <c r="B12" s="85" t="s">
        <v>89</v>
      </c>
      <c r="C12" s="85" t="s">
        <v>174</v>
      </c>
      <c r="D12" s="85" t="s">
        <v>177</v>
      </c>
      <c r="E12" s="69">
        <f t="shared" si="0"/>
        <v>274295</v>
      </c>
      <c r="F12" s="69">
        <f t="shared" si="1"/>
        <v>274295</v>
      </c>
      <c r="G12" s="69">
        <f t="shared" si="2"/>
        <v>274295</v>
      </c>
      <c r="H12" s="69">
        <v>274295</v>
      </c>
      <c r="I12" s="69">
        <v>0</v>
      </c>
      <c r="J12" s="69">
        <f t="shared" si="3"/>
        <v>0</v>
      </c>
      <c r="K12" s="69">
        <v>0</v>
      </c>
      <c r="L12" s="69">
        <v>0</v>
      </c>
      <c r="M12" s="69">
        <f t="shared" si="4"/>
        <v>0</v>
      </c>
      <c r="N12" s="69">
        <v>0</v>
      </c>
      <c r="O12" s="69">
        <v>0</v>
      </c>
      <c r="P12" s="69">
        <f t="shared" si="5"/>
        <v>0</v>
      </c>
      <c r="Q12" s="69">
        <f t="shared" si="6"/>
        <v>0</v>
      </c>
      <c r="R12" s="69">
        <v>0</v>
      </c>
      <c r="S12" s="69">
        <v>0</v>
      </c>
      <c r="T12" s="69">
        <f t="shared" si="7"/>
        <v>0</v>
      </c>
      <c r="U12" s="69">
        <v>0</v>
      </c>
      <c r="V12" s="69">
        <v>0</v>
      </c>
      <c r="W12" s="69">
        <f t="shared" si="8"/>
        <v>0</v>
      </c>
      <c r="X12" s="69" t="s">
        <v>20</v>
      </c>
      <c r="Y12" s="69" t="s">
        <v>20</v>
      </c>
      <c r="Z12" s="69">
        <f t="shared" si="9"/>
        <v>0</v>
      </c>
      <c r="AA12" s="69">
        <f t="shared" si="10"/>
        <v>0</v>
      </c>
      <c r="AB12" s="69">
        <v>0</v>
      </c>
      <c r="AC12" s="69">
        <v>0</v>
      </c>
      <c r="AD12" s="69">
        <f t="shared" si="11"/>
        <v>0</v>
      </c>
      <c r="AE12" s="69">
        <v>0</v>
      </c>
      <c r="AF12" s="69">
        <v>0</v>
      </c>
      <c r="AG12" s="69">
        <f t="shared" si="12"/>
        <v>0</v>
      </c>
      <c r="AH12" s="69">
        <v>0</v>
      </c>
      <c r="AI12" s="69">
        <v>0</v>
      </c>
    </row>
    <row r="13" spans="1:35" ht="19.5" customHeight="1">
      <c r="A13" s="85" t="s">
        <v>178</v>
      </c>
      <c r="B13" s="85" t="s">
        <v>20</v>
      </c>
      <c r="C13" s="85" t="s">
        <v>20</v>
      </c>
      <c r="D13" s="85" t="s">
        <v>179</v>
      </c>
      <c r="E13" s="69">
        <f t="shared" si="0"/>
        <v>2702379.25</v>
      </c>
      <c r="F13" s="69">
        <f t="shared" si="1"/>
        <v>2702379.25</v>
      </c>
      <c r="G13" s="69">
        <f t="shared" si="2"/>
        <v>2702379.25</v>
      </c>
      <c r="H13" s="69">
        <v>775979.25</v>
      </c>
      <c r="I13" s="69">
        <v>1926400</v>
      </c>
      <c r="J13" s="69">
        <f t="shared" si="3"/>
        <v>0</v>
      </c>
      <c r="K13" s="69">
        <v>0</v>
      </c>
      <c r="L13" s="69">
        <v>0</v>
      </c>
      <c r="M13" s="69">
        <f t="shared" si="4"/>
        <v>0</v>
      </c>
      <c r="N13" s="69">
        <v>0</v>
      </c>
      <c r="O13" s="69">
        <v>0</v>
      </c>
      <c r="P13" s="69">
        <f t="shared" si="5"/>
        <v>0</v>
      </c>
      <c r="Q13" s="69">
        <f t="shared" si="6"/>
        <v>0</v>
      </c>
      <c r="R13" s="69">
        <v>0</v>
      </c>
      <c r="S13" s="69">
        <v>0</v>
      </c>
      <c r="T13" s="69">
        <f t="shared" si="7"/>
        <v>0</v>
      </c>
      <c r="U13" s="69">
        <v>0</v>
      </c>
      <c r="V13" s="69">
        <v>0</v>
      </c>
      <c r="W13" s="69">
        <f t="shared" si="8"/>
        <v>0</v>
      </c>
      <c r="X13" s="69" t="s">
        <v>20</v>
      </c>
      <c r="Y13" s="69" t="s">
        <v>20</v>
      </c>
      <c r="Z13" s="69">
        <f t="shared" si="9"/>
        <v>0</v>
      </c>
      <c r="AA13" s="69">
        <f t="shared" si="10"/>
        <v>0</v>
      </c>
      <c r="AB13" s="69">
        <v>0</v>
      </c>
      <c r="AC13" s="69">
        <v>0</v>
      </c>
      <c r="AD13" s="69">
        <f t="shared" si="11"/>
        <v>0</v>
      </c>
      <c r="AE13" s="69">
        <v>0</v>
      </c>
      <c r="AF13" s="69">
        <v>0</v>
      </c>
      <c r="AG13" s="69">
        <f t="shared" si="12"/>
        <v>0</v>
      </c>
      <c r="AH13" s="69">
        <v>0</v>
      </c>
      <c r="AI13" s="69">
        <v>0</v>
      </c>
    </row>
    <row r="14" spans="1:35" ht="19.5" customHeight="1">
      <c r="A14" s="85" t="s">
        <v>180</v>
      </c>
      <c r="B14" s="85" t="s">
        <v>86</v>
      </c>
      <c r="C14" s="85" t="s">
        <v>174</v>
      </c>
      <c r="D14" s="85" t="s">
        <v>181</v>
      </c>
      <c r="E14" s="69">
        <f t="shared" si="0"/>
        <v>492710.34</v>
      </c>
      <c r="F14" s="69">
        <f t="shared" si="1"/>
        <v>492710.34</v>
      </c>
      <c r="G14" s="69">
        <f t="shared" si="2"/>
        <v>492710.34</v>
      </c>
      <c r="H14" s="69">
        <v>492710.34</v>
      </c>
      <c r="I14" s="69">
        <v>0</v>
      </c>
      <c r="J14" s="69">
        <f t="shared" si="3"/>
        <v>0</v>
      </c>
      <c r="K14" s="69">
        <v>0</v>
      </c>
      <c r="L14" s="69">
        <v>0</v>
      </c>
      <c r="M14" s="69">
        <f t="shared" si="4"/>
        <v>0</v>
      </c>
      <c r="N14" s="69">
        <v>0</v>
      </c>
      <c r="O14" s="69">
        <v>0</v>
      </c>
      <c r="P14" s="69">
        <f t="shared" si="5"/>
        <v>0</v>
      </c>
      <c r="Q14" s="69">
        <f t="shared" si="6"/>
        <v>0</v>
      </c>
      <c r="R14" s="69">
        <v>0</v>
      </c>
      <c r="S14" s="69">
        <v>0</v>
      </c>
      <c r="T14" s="69">
        <f t="shared" si="7"/>
        <v>0</v>
      </c>
      <c r="U14" s="69">
        <v>0</v>
      </c>
      <c r="V14" s="69">
        <v>0</v>
      </c>
      <c r="W14" s="69">
        <f t="shared" si="8"/>
        <v>0</v>
      </c>
      <c r="X14" s="69" t="s">
        <v>20</v>
      </c>
      <c r="Y14" s="69" t="s">
        <v>20</v>
      </c>
      <c r="Z14" s="69">
        <f t="shared" si="9"/>
        <v>0</v>
      </c>
      <c r="AA14" s="69">
        <f t="shared" si="10"/>
        <v>0</v>
      </c>
      <c r="AB14" s="69">
        <v>0</v>
      </c>
      <c r="AC14" s="69">
        <v>0</v>
      </c>
      <c r="AD14" s="69">
        <f t="shared" si="11"/>
        <v>0</v>
      </c>
      <c r="AE14" s="69">
        <v>0</v>
      </c>
      <c r="AF14" s="69">
        <v>0</v>
      </c>
      <c r="AG14" s="69">
        <f t="shared" si="12"/>
        <v>0</v>
      </c>
      <c r="AH14" s="69">
        <v>0</v>
      </c>
      <c r="AI14" s="69">
        <v>0</v>
      </c>
    </row>
    <row r="15" spans="1:35" ht="19.5" customHeight="1">
      <c r="A15" s="85" t="s">
        <v>180</v>
      </c>
      <c r="B15" s="85" t="s">
        <v>105</v>
      </c>
      <c r="C15" s="85" t="s">
        <v>174</v>
      </c>
      <c r="D15" s="85" t="s">
        <v>182</v>
      </c>
      <c r="E15" s="69">
        <f t="shared" si="0"/>
        <v>15000</v>
      </c>
      <c r="F15" s="69">
        <f t="shared" si="1"/>
        <v>15000</v>
      </c>
      <c r="G15" s="69">
        <f t="shared" si="2"/>
        <v>15000</v>
      </c>
      <c r="H15" s="69">
        <v>15000</v>
      </c>
      <c r="I15" s="69">
        <v>0</v>
      </c>
      <c r="J15" s="69">
        <f t="shared" si="3"/>
        <v>0</v>
      </c>
      <c r="K15" s="69">
        <v>0</v>
      </c>
      <c r="L15" s="69">
        <v>0</v>
      </c>
      <c r="M15" s="69">
        <f t="shared" si="4"/>
        <v>0</v>
      </c>
      <c r="N15" s="69">
        <v>0</v>
      </c>
      <c r="O15" s="69">
        <v>0</v>
      </c>
      <c r="P15" s="69">
        <f t="shared" si="5"/>
        <v>0</v>
      </c>
      <c r="Q15" s="69">
        <f t="shared" si="6"/>
        <v>0</v>
      </c>
      <c r="R15" s="69">
        <v>0</v>
      </c>
      <c r="S15" s="69">
        <v>0</v>
      </c>
      <c r="T15" s="69">
        <f t="shared" si="7"/>
        <v>0</v>
      </c>
      <c r="U15" s="69">
        <v>0</v>
      </c>
      <c r="V15" s="69">
        <v>0</v>
      </c>
      <c r="W15" s="69">
        <f t="shared" si="8"/>
        <v>0</v>
      </c>
      <c r="X15" s="69" t="s">
        <v>20</v>
      </c>
      <c r="Y15" s="69" t="s">
        <v>20</v>
      </c>
      <c r="Z15" s="69">
        <f t="shared" si="9"/>
        <v>0</v>
      </c>
      <c r="AA15" s="69">
        <f t="shared" si="10"/>
        <v>0</v>
      </c>
      <c r="AB15" s="69">
        <v>0</v>
      </c>
      <c r="AC15" s="69">
        <v>0</v>
      </c>
      <c r="AD15" s="69">
        <f t="shared" si="11"/>
        <v>0</v>
      </c>
      <c r="AE15" s="69">
        <v>0</v>
      </c>
      <c r="AF15" s="69">
        <v>0</v>
      </c>
      <c r="AG15" s="69">
        <f t="shared" si="12"/>
        <v>0</v>
      </c>
      <c r="AH15" s="69">
        <v>0</v>
      </c>
      <c r="AI15" s="69">
        <v>0</v>
      </c>
    </row>
    <row r="16" spans="1:35" ht="19.5" customHeight="1">
      <c r="A16" s="85" t="s">
        <v>180</v>
      </c>
      <c r="B16" s="85" t="s">
        <v>89</v>
      </c>
      <c r="C16" s="85" t="s">
        <v>174</v>
      </c>
      <c r="D16" s="85" t="s">
        <v>183</v>
      </c>
      <c r="E16" s="69">
        <f t="shared" si="0"/>
        <v>15000</v>
      </c>
      <c r="F16" s="69">
        <f t="shared" si="1"/>
        <v>15000</v>
      </c>
      <c r="G16" s="69">
        <f t="shared" si="2"/>
        <v>15000</v>
      </c>
      <c r="H16" s="69">
        <v>15000</v>
      </c>
      <c r="I16" s="69">
        <v>0</v>
      </c>
      <c r="J16" s="69">
        <f t="shared" si="3"/>
        <v>0</v>
      </c>
      <c r="K16" s="69">
        <v>0</v>
      </c>
      <c r="L16" s="69">
        <v>0</v>
      </c>
      <c r="M16" s="69">
        <f t="shared" si="4"/>
        <v>0</v>
      </c>
      <c r="N16" s="69">
        <v>0</v>
      </c>
      <c r="O16" s="69">
        <v>0</v>
      </c>
      <c r="P16" s="69">
        <f t="shared" si="5"/>
        <v>0</v>
      </c>
      <c r="Q16" s="69">
        <f t="shared" si="6"/>
        <v>0</v>
      </c>
      <c r="R16" s="69">
        <v>0</v>
      </c>
      <c r="S16" s="69">
        <v>0</v>
      </c>
      <c r="T16" s="69">
        <f t="shared" si="7"/>
        <v>0</v>
      </c>
      <c r="U16" s="69">
        <v>0</v>
      </c>
      <c r="V16" s="69">
        <v>0</v>
      </c>
      <c r="W16" s="69">
        <f t="shared" si="8"/>
        <v>0</v>
      </c>
      <c r="X16" s="69" t="s">
        <v>20</v>
      </c>
      <c r="Y16" s="69" t="s">
        <v>20</v>
      </c>
      <c r="Z16" s="69">
        <f t="shared" si="9"/>
        <v>0</v>
      </c>
      <c r="AA16" s="69">
        <f t="shared" si="10"/>
        <v>0</v>
      </c>
      <c r="AB16" s="69">
        <v>0</v>
      </c>
      <c r="AC16" s="69">
        <v>0</v>
      </c>
      <c r="AD16" s="69">
        <f t="shared" si="11"/>
        <v>0</v>
      </c>
      <c r="AE16" s="69">
        <v>0</v>
      </c>
      <c r="AF16" s="69">
        <v>0</v>
      </c>
      <c r="AG16" s="69">
        <f t="shared" si="12"/>
        <v>0</v>
      </c>
      <c r="AH16" s="69">
        <v>0</v>
      </c>
      <c r="AI16" s="69">
        <v>0</v>
      </c>
    </row>
    <row r="17" spans="1:35" ht="19.5" customHeight="1">
      <c r="A17" s="85" t="s">
        <v>180</v>
      </c>
      <c r="B17" s="85" t="s">
        <v>99</v>
      </c>
      <c r="C17" s="85" t="s">
        <v>174</v>
      </c>
      <c r="D17" s="85" t="s">
        <v>184</v>
      </c>
      <c r="E17" s="69">
        <f t="shared" si="0"/>
        <v>1966400</v>
      </c>
      <c r="F17" s="69">
        <f t="shared" si="1"/>
        <v>1966400</v>
      </c>
      <c r="G17" s="69">
        <f t="shared" si="2"/>
        <v>1966400</v>
      </c>
      <c r="H17" s="69">
        <v>40000</v>
      </c>
      <c r="I17" s="69">
        <v>1926400</v>
      </c>
      <c r="J17" s="69">
        <f t="shared" si="3"/>
        <v>0</v>
      </c>
      <c r="K17" s="69">
        <v>0</v>
      </c>
      <c r="L17" s="69">
        <v>0</v>
      </c>
      <c r="M17" s="69">
        <f t="shared" si="4"/>
        <v>0</v>
      </c>
      <c r="N17" s="69">
        <v>0</v>
      </c>
      <c r="O17" s="69">
        <v>0</v>
      </c>
      <c r="P17" s="69">
        <f t="shared" si="5"/>
        <v>0</v>
      </c>
      <c r="Q17" s="69">
        <f t="shared" si="6"/>
        <v>0</v>
      </c>
      <c r="R17" s="69">
        <v>0</v>
      </c>
      <c r="S17" s="69">
        <v>0</v>
      </c>
      <c r="T17" s="69">
        <f t="shared" si="7"/>
        <v>0</v>
      </c>
      <c r="U17" s="69">
        <v>0</v>
      </c>
      <c r="V17" s="69">
        <v>0</v>
      </c>
      <c r="W17" s="69">
        <f t="shared" si="8"/>
        <v>0</v>
      </c>
      <c r="X17" s="69" t="s">
        <v>20</v>
      </c>
      <c r="Y17" s="69" t="s">
        <v>20</v>
      </c>
      <c r="Z17" s="69">
        <f t="shared" si="9"/>
        <v>0</v>
      </c>
      <c r="AA17" s="69">
        <f t="shared" si="10"/>
        <v>0</v>
      </c>
      <c r="AB17" s="69">
        <v>0</v>
      </c>
      <c r="AC17" s="69">
        <v>0</v>
      </c>
      <c r="AD17" s="69">
        <f t="shared" si="11"/>
        <v>0</v>
      </c>
      <c r="AE17" s="69">
        <v>0</v>
      </c>
      <c r="AF17" s="69">
        <v>0</v>
      </c>
      <c r="AG17" s="69">
        <f t="shared" si="12"/>
        <v>0</v>
      </c>
      <c r="AH17" s="69">
        <v>0</v>
      </c>
      <c r="AI17" s="69">
        <v>0</v>
      </c>
    </row>
    <row r="18" spans="1:35" ht="19.5" customHeight="1">
      <c r="A18" s="85" t="s">
        <v>180</v>
      </c>
      <c r="B18" s="85" t="s">
        <v>185</v>
      </c>
      <c r="C18" s="85" t="s">
        <v>174</v>
      </c>
      <c r="D18" s="85" t="s">
        <v>186</v>
      </c>
      <c r="E18" s="69">
        <f t="shared" si="0"/>
        <v>40000</v>
      </c>
      <c r="F18" s="69">
        <f t="shared" si="1"/>
        <v>40000</v>
      </c>
      <c r="G18" s="69">
        <f t="shared" si="2"/>
        <v>40000</v>
      </c>
      <c r="H18" s="69">
        <v>40000</v>
      </c>
      <c r="I18" s="69">
        <v>0</v>
      </c>
      <c r="J18" s="69">
        <f t="shared" si="3"/>
        <v>0</v>
      </c>
      <c r="K18" s="69">
        <v>0</v>
      </c>
      <c r="L18" s="69">
        <v>0</v>
      </c>
      <c r="M18" s="69">
        <f t="shared" si="4"/>
        <v>0</v>
      </c>
      <c r="N18" s="69">
        <v>0</v>
      </c>
      <c r="O18" s="69">
        <v>0</v>
      </c>
      <c r="P18" s="69">
        <f t="shared" si="5"/>
        <v>0</v>
      </c>
      <c r="Q18" s="69">
        <f t="shared" si="6"/>
        <v>0</v>
      </c>
      <c r="R18" s="69">
        <v>0</v>
      </c>
      <c r="S18" s="69">
        <v>0</v>
      </c>
      <c r="T18" s="69">
        <f t="shared" si="7"/>
        <v>0</v>
      </c>
      <c r="U18" s="69">
        <v>0</v>
      </c>
      <c r="V18" s="69">
        <v>0</v>
      </c>
      <c r="W18" s="69">
        <f t="shared" si="8"/>
        <v>0</v>
      </c>
      <c r="X18" s="69" t="s">
        <v>20</v>
      </c>
      <c r="Y18" s="69" t="s">
        <v>20</v>
      </c>
      <c r="Z18" s="69">
        <f t="shared" si="9"/>
        <v>0</v>
      </c>
      <c r="AA18" s="69">
        <f t="shared" si="10"/>
        <v>0</v>
      </c>
      <c r="AB18" s="69">
        <v>0</v>
      </c>
      <c r="AC18" s="69">
        <v>0</v>
      </c>
      <c r="AD18" s="69">
        <f t="shared" si="11"/>
        <v>0</v>
      </c>
      <c r="AE18" s="69">
        <v>0</v>
      </c>
      <c r="AF18" s="69">
        <v>0</v>
      </c>
      <c r="AG18" s="69">
        <f t="shared" si="12"/>
        <v>0</v>
      </c>
      <c r="AH18" s="69">
        <v>0</v>
      </c>
      <c r="AI18" s="69">
        <v>0</v>
      </c>
    </row>
    <row r="19" spans="1:35" ht="19.5" customHeight="1">
      <c r="A19" s="85" t="s">
        <v>180</v>
      </c>
      <c r="B19" s="85" t="s">
        <v>91</v>
      </c>
      <c r="C19" s="85" t="s">
        <v>174</v>
      </c>
      <c r="D19" s="85" t="s">
        <v>187</v>
      </c>
      <c r="E19" s="69">
        <f t="shared" si="0"/>
        <v>60000</v>
      </c>
      <c r="F19" s="69">
        <f t="shared" si="1"/>
        <v>60000</v>
      </c>
      <c r="G19" s="69">
        <f t="shared" si="2"/>
        <v>60000</v>
      </c>
      <c r="H19" s="69">
        <v>60000</v>
      </c>
      <c r="I19" s="69">
        <v>0</v>
      </c>
      <c r="J19" s="69">
        <f t="shared" si="3"/>
        <v>0</v>
      </c>
      <c r="K19" s="69">
        <v>0</v>
      </c>
      <c r="L19" s="69">
        <v>0</v>
      </c>
      <c r="M19" s="69">
        <f t="shared" si="4"/>
        <v>0</v>
      </c>
      <c r="N19" s="69">
        <v>0</v>
      </c>
      <c r="O19" s="69">
        <v>0</v>
      </c>
      <c r="P19" s="69">
        <f t="shared" si="5"/>
        <v>0</v>
      </c>
      <c r="Q19" s="69">
        <f t="shared" si="6"/>
        <v>0</v>
      </c>
      <c r="R19" s="69">
        <v>0</v>
      </c>
      <c r="S19" s="69">
        <v>0</v>
      </c>
      <c r="T19" s="69">
        <f t="shared" si="7"/>
        <v>0</v>
      </c>
      <c r="U19" s="69">
        <v>0</v>
      </c>
      <c r="V19" s="69">
        <v>0</v>
      </c>
      <c r="W19" s="69">
        <f t="shared" si="8"/>
        <v>0</v>
      </c>
      <c r="X19" s="69" t="s">
        <v>20</v>
      </c>
      <c r="Y19" s="69" t="s">
        <v>20</v>
      </c>
      <c r="Z19" s="69">
        <f t="shared" si="9"/>
        <v>0</v>
      </c>
      <c r="AA19" s="69">
        <f t="shared" si="10"/>
        <v>0</v>
      </c>
      <c r="AB19" s="69">
        <v>0</v>
      </c>
      <c r="AC19" s="69">
        <v>0</v>
      </c>
      <c r="AD19" s="69">
        <f t="shared" si="11"/>
        <v>0</v>
      </c>
      <c r="AE19" s="69">
        <v>0</v>
      </c>
      <c r="AF19" s="69">
        <v>0</v>
      </c>
      <c r="AG19" s="69">
        <f t="shared" si="12"/>
        <v>0</v>
      </c>
      <c r="AH19" s="69">
        <v>0</v>
      </c>
      <c r="AI19" s="69">
        <v>0</v>
      </c>
    </row>
    <row r="20" spans="1:35" ht="19.5" customHeight="1">
      <c r="A20" s="85" t="s">
        <v>180</v>
      </c>
      <c r="B20" s="85" t="s">
        <v>188</v>
      </c>
      <c r="C20" s="85" t="s">
        <v>174</v>
      </c>
      <c r="D20" s="85" t="s">
        <v>189</v>
      </c>
      <c r="E20" s="69">
        <f t="shared" si="0"/>
        <v>35000</v>
      </c>
      <c r="F20" s="69">
        <f t="shared" si="1"/>
        <v>35000</v>
      </c>
      <c r="G20" s="69">
        <f t="shared" si="2"/>
        <v>35000</v>
      </c>
      <c r="H20" s="69">
        <v>35000</v>
      </c>
      <c r="I20" s="69">
        <v>0</v>
      </c>
      <c r="J20" s="69">
        <f t="shared" si="3"/>
        <v>0</v>
      </c>
      <c r="K20" s="69">
        <v>0</v>
      </c>
      <c r="L20" s="69">
        <v>0</v>
      </c>
      <c r="M20" s="69">
        <f t="shared" si="4"/>
        <v>0</v>
      </c>
      <c r="N20" s="69">
        <v>0</v>
      </c>
      <c r="O20" s="69">
        <v>0</v>
      </c>
      <c r="P20" s="69">
        <f t="shared" si="5"/>
        <v>0</v>
      </c>
      <c r="Q20" s="69">
        <f t="shared" si="6"/>
        <v>0</v>
      </c>
      <c r="R20" s="69">
        <v>0</v>
      </c>
      <c r="S20" s="69">
        <v>0</v>
      </c>
      <c r="T20" s="69">
        <f t="shared" si="7"/>
        <v>0</v>
      </c>
      <c r="U20" s="69">
        <v>0</v>
      </c>
      <c r="V20" s="69">
        <v>0</v>
      </c>
      <c r="W20" s="69">
        <f t="shared" si="8"/>
        <v>0</v>
      </c>
      <c r="X20" s="69" t="s">
        <v>20</v>
      </c>
      <c r="Y20" s="69" t="s">
        <v>20</v>
      </c>
      <c r="Z20" s="69">
        <f t="shared" si="9"/>
        <v>0</v>
      </c>
      <c r="AA20" s="69">
        <f t="shared" si="10"/>
        <v>0</v>
      </c>
      <c r="AB20" s="69">
        <v>0</v>
      </c>
      <c r="AC20" s="69">
        <v>0</v>
      </c>
      <c r="AD20" s="69">
        <f t="shared" si="11"/>
        <v>0</v>
      </c>
      <c r="AE20" s="69">
        <v>0</v>
      </c>
      <c r="AF20" s="69">
        <v>0</v>
      </c>
      <c r="AG20" s="69">
        <f t="shared" si="12"/>
        <v>0</v>
      </c>
      <c r="AH20" s="69">
        <v>0</v>
      </c>
      <c r="AI20" s="69">
        <v>0</v>
      </c>
    </row>
    <row r="21" spans="1:35" ht="19.5" customHeight="1">
      <c r="A21" s="85" t="s">
        <v>180</v>
      </c>
      <c r="B21" s="85" t="s">
        <v>95</v>
      </c>
      <c r="C21" s="85" t="s">
        <v>174</v>
      </c>
      <c r="D21" s="85" t="s">
        <v>190</v>
      </c>
      <c r="E21" s="69">
        <f t="shared" si="0"/>
        <v>78268.91</v>
      </c>
      <c r="F21" s="69">
        <f t="shared" si="1"/>
        <v>78268.91</v>
      </c>
      <c r="G21" s="69">
        <f t="shared" si="2"/>
        <v>78268.91</v>
      </c>
      <c r="H21" s="69">
        <v>78268.91</v>
      </c>
      <c r="I21" s="69">
        <v>0</v>
      </c>
      <c r="J21" s="69">
        <f t="shared" si="3"/>
        <v>0</v>
      </c>
      <c r="K21" s="69">
        <v>0</v>
      </c>
      <c r="L21" s="69">
        <v>0</v>
      </c>
      <c r="M21" s="69">
        <f t="shared" si="4"/>
        <v>0</v>
      </c>
      <c r="N21" s="69">
        <v>0</v>
      </c>
      <c r="O21" s="69">
        <v>0</v>
      </c>
      <c r="P21" s="69">
        <f t="shared" si="5"/>
        <v>0</v>
      </c>
      <c r="Q21" s="69">
        <f t="shared" si="6"/>
        <v>0</v>
      </c>
      <c r="R21" s="69">
        <v>0</v>
      </c>
      <c r="S21" s="69">
        <v>0</v>
      </c>
      <c r="T21" s="69">
        <f t="shared" si="7"/>
        <v>0</v>
      </c>
      <c r="U21" s="69">
        <v>0</v>
      </c>
      <c r="V21" s="69">
        <v>0</v>
      </c>
      <c r="W21" s="69">
        <f t="shared" si="8"/>
        <v>0</v>
      </c>
      <c r="X21" s="69" t="s">
        <v>20</v>
      </c>
      <c r="Y21" s="69" t="s">
        <v>20</v>
      </c>
      <c r="Z21" s="69">
        <f t="shared" si="9"/>
        <v>0</v>
      </c>
      <c r="AA21" s="69">
        <f t="shared" si="10"/>
        <v>0</v>
      </c>
      <c r="AB21" s="69">
        <v>0</v>
      </c>
      <c r="AC21" s="69">
        <v>0</v>
      </c>
      <c r="AD21" s="69">
        <f t="shared" si="11"/>
        <v>0</v>
      </c>
      <c r="AE21" s="69">
        <v>0</v>
      </c>
      <c r="AF21" s="69">
        <v>0</v>
      </c>
      <c r="AG21" s="69">
        <f t="shared" si="12"/>
        <v>0</v>
      </c>
      <c r="AH21" s="69">
        <v>0</v>
      </c>
      <c r="AI21" s="69">
        <v>0</v>
      </c>
    </row>
    <row r="22" spans="1:35" ht="19.5" customHeight="1">
      <c r="A22" s="85" t="s">
        <v>191</v>
      </c>
      <c r="B22" s="85" t="s">
        <v>20</v>
      </c>
      <c r="C22" s="85" t="s">
        <v>20</v>
      </c>
      <c r="D22" s="85" t="s">
        <v>192</v>
      </c>
      <c r="E22" s="69">
        <f t="shared" si="0"/>
        <v>772860</v>
      </c>
      <c r="F22" s="69">
        <f t="shared" si="1"/>
        <v>772860</v>
      </c>
      <c r="G22" s="69">
        <f t="shared" si="2"/>
        <v>772860</v>
      </c>
      <c r="H22" s="69">
        <v>772860</v>
      </c>
      <c r="I22" s="69">
        <v>0</v>
      </c>
      <c r="J22" s="69">
        <f t="shared" si="3"/>
        <v>0</v>
      </c>
      <c r="K22" s="69">
        <v>0</v>
      </c>
      <c r="L22" s="69">
        <v>0</v>
      </c>
      <c r="M22" s="69">
        <f t="shared" si="4"/>
        <v>0</v>
      </c>
      <c r="N22" s="69">
        <v>0</v>
      </c>
      <c r="O22" s="69">
        <v>0</v>
      </c>
      <c r="P22" s="69">
        <f t="shared" si="5"/>
        <v>0</v>
      </c>
      <c r="Q22" s="69">
        <f t="shared" si="6"/>
        <v>0</v>
      </c>
      <c r="R22" s="69">
        <v>0</v>
      </c>
      <c r="S22" s="69">
        <v>0</v>
      </c>
      <c r="T22" s="69">
        <f t="shared" si="7"/>
        <v>0</v>
      </c>
      <c r="U22" s="69">
        <v>0</v>
      </c>
      <c r="V22" s="69">
        <v>0</v>
      </c>
      <c r="W22" s="69">
        <f t="shared" si="8"/>
        <v>0</v>
      </c>
      <c r="X22" s="69" t="s">
        <v>20</v>
      </c>
      <c r="Y22" s="69" t="s">
        <v>20</v>
      </c>
      <c r="Z22" s="69">
        <f t="shared" si="9"/>
        <v>0</v>
      </c>
      <c r="AA22" s="69">
        <f t="shared" si="10"/>
        <v>0</v>
      </c>
      <c r="AB22" s="69">
        <v>0</v>
      </c>
      <c r="AC22" s="69">
        <v>0</v>
      </c>
      <c r="AD22" s="69">
        <f t="shared" si="11"/>
        <v>0</v>
      </c>
      <c r="AE22" s="69">
        <v>0</v>
      </c>
      <c r="AF22" s="69">
        <v>0</v>
      </c>
      <c r="AG22" s="69">
        <f t="shared" si="12"/>
        <v>0</v>
      </c>
      <c r="AH22" s="69">
        <v>0</v>
      </c>
      <c r="AI22" s="69">
        <v>0</v>
      </c>
    </row>
    <row r="23" spans="1:35" ht="19.5" customHeight="1">
      <c r="A23" s="85" t="s">
        <v>193</v>
      </c>
      <c r="B23" s="85" t="s">
        <v>86</v>
      </c>
      <c r="C23" s="85" t="s">
        <v>174</v>
      </c>
      <c r="D23" s="85" t="s">
        <v>194</v>
      </c>
      <c r="E23" s="69">
        <f t="shared" si="0"/>
        <v>772860</v>
      </c>
      <c r="F23" s="69">
        <f t="shared" si="1"/>
        <v>772860</v>
      </c>
      <c r="G23" s="69">
        <f t="shared" si="2"/>
        <v>772860</v>
      </c>
      <c r="H23" s="69">
        <v>772860</v>
      </c>
      <c r="I23" s="69">
        <v>0</v>
      </c>
      <c r="J23" s="69">
        <f t="shared" si="3"/>
        <v>0</v>
      </c>
      <c r="K23" s="69">
        <v>0</v>
      </c>
      <c r="L23" s="69">
        <v>0</v>
      </c>
      <c r="M23" s="69">
        <f t="shared" si="4"/>
        <v>0</v>
      </c>
      <c r="N23" s="69">
        <v>0</v>
      </c>
      <c r="O23" s="69">
        <v>0</v>
      </c>
      <c r="P23" s="69">
        <f t="shared" si="5"/>
        <v>0</v>
      </c>
      <c r="Q23" s="69">
        <f t="shared" si="6"/>
        <v>0</v>
      </c>
      <c r="R23" s="69">
        <v>0</v>
      </c>
      <c r="S23" s="69">
        <v>0</v>
      </c>
      <c r="T23" s="69">
        <f t="shared" si="7"/>
        <v>0</v>
      </c>
      <c r="U23" s="69">
        <v>0</v>
      </c>
      <c r="V23" s="69">
        <v>0</v>
      </c>
      <c r="W23" s="69">
        <f t="shared" si="8"/>
        <v>0</v>
      </c>
      <c r="X23" s="69" t="s">
        <v>20</v>
      </c>
      <c r="Y23" s="69" t="s">
        <v>20</v>
      </c>
      <c r="Z23" s="69">
        <f t="shared" si="9"/>
        <v>0</v>
      </c>
      <c r="AA23" s="69">
        <f t="shared" si="10"/>
        <v>0</v>
      </c>
      <c r="AB23" s="69">
        <v>0</v>
      </c>
      <c r="AC23" s="69">
        <v>0</v>
      </c>
      <c r="AD23" s="69">
        <f t="shared" si="11"/>
        <v>0</v>
      </c>
      <c r="AE23" s="69">
        <v>0</v>
      </c>
      <c r="AF23" s="69">
        <v>0</v>
      </c>
      <c r="AG23" s="69">
        <f t="shared" si="12"/>
        <v>0</v>
      </c>
      <c r="AH23" s="69">
        <v>0</v>
      </c>
      <c r="AI23" s="69">
        <v>0</v>
      </c>
    </row>
    <row r="24" spans="1:35" ht="19.5" customHeight="1">
      <c r="A24" s="85" t="s">
        <v>195</v>
      </c>
      <c r="B24" s="85" t="s">
        <v>20</v>
      </c>
      <c r="C24" s="85" t="s">
        <v>20</v>
      </c>
      <c r="D24" s="85" t="s">
        <v>196</v>
      </c>
      <c r="E24" s="69">
        <f t="shared" si="0"/>
        <v>55768.53</v>
      </c>
      <c r="F24" s="69">
        <f t="shared" si="1"/>
        <v>55768.53</v>
      </c>
      <c r="G24" s="69">
        <f t="shared" si="2"/>
        <v>55768.53</v>
      </c>
      <c r="H24" s="69">
        <v>55768.53</v>
      </c>
      <c r="I24" s="69">
        <v>0</v>
      </c>
      <c r="J24" s="69">
        <f t="shared" si="3"/>
        <v>0</v>
      </c>
      <c r="K24" s="69">
        <v>0</v>
      </c>
      <c r="L24" s="69">
        <v>0</v>
      </c>
      <c r="M24" s="69">
        <f t="shared" si="4"/>
        <v>0</v>
      </c>
      <c r="N24" s="69">
        <v>0</v>
      </c>
      <c r="O24" s="69">
        <v>0</v>
      </c>
      <c r="P24" s="69">
        <f t="shared" si="5"/>
        <v>0</v>
      </c>
      <c r="Q24" s="69">
        <f t="shared" si="6"/>
        <v>0</v>
      </c>
      <c r="R24" s="69">
        <v>0</v>
      </c>
      <c r="S24" s="69">
        <v>0</v>
      </c>
      <c r="T24" s="69">
        <f t="shared" si="7"/>
        <v>0</v>
      </c>
      <c r="U24" s="69">
        <v>0</v>
      </c>
      <c r="V24" s="69">
        <v>0</v>
      </c>
      <c r="W24" s="69">
        <f t="shared" si="8"/>
        <v>0</v>
      </c>
      <c r="X24" s="69" t="s">
        <v>20</v>
      </c>
      <c r="Y24" s="69" t="s">
        <v>20</v>
      </c>
      <c r="Z24" s="69">
        <f t="shared" si="9"/>
        <v>0</v>
      </c>
      <c r="AA24" s="69">
        <f t="shared" si="10"/>
        <v>0</v>
      </c>
      <c r="AB24" s="69">
        <v>0</v>
      </c>
      <c r="AC24" s="69">
        <v>0</v>
      </c>
      <c r="AD24" s="69">
        <f t="shared" si="11"/>
        <v>0</v>
      </c>
      <c r="AE24" s="69">
        <v>0</v>
      </c>
      <c r="AF24" s="69">
        <v>0</v>
      </c>
      <c r="AG24" s="69">
        <f t="shared" si="12"/>
        <v>0</v>
      </c>
      <c r="AH24" s="69">
        <v>0</v>
      </c>
      <c r="AI24" s="69">
        <v>0</v>
      </c>
    </row>
    <row r="25" spans="1:35" ht="19.5" customHeight="1">
      <c r="A25" s="85" t="s">
        <v>197</v>
      </c>
      <c r="B25" s="85" t="s">
        <v>86</v>
      </c>
      <c r="C25" s="85" t="s">
        <v>174</v>
      </c>
      <c r="D25" s="85" t="s">
        <v>198</v>
      </c>
      <c r="E25" s="69">
        <f t="shared" si="0"/>
        <v>55768.53</v>
      </c>
      <c r="F25" s="69">
        <f t="shared" si="1"/>
        <v>55768.53</v>
      </c>
      <c r="G25" s="69">
        <f t="shared" si="2"/>
        <v>55768.53</v>
      </c>
      <c r="H25" s="69">
        <v>55768.53</v>
      </c>
      <c r="I25" s="69">
        <v>0</v>
      </c>
      <c r="J25" s="69">
        <f t="shared" si="3"/>
        <v>0</v>
      </c>
      <c r="K25" s="69">
        <v>0</v>
      </c>
      <c r="L25" s="69">
        <v>0</v>
      </c>
      <c r="M25" s="69">
        <f t="shared" si="4"/>
        <v>0</v>
      </c>
      <c r="N25" s="69">
        <v>0</v>
      </c>
      <c r="O25" s="69">
        <v>0</v>
      </c>
      <c r="P25" s="69">
        <f t="shared" si="5"/>
        <v>0</v>
      </c>
      <c r="Q25" s="69">
        <f t="shared" si="6"/>
        <v>0</v>
      </c>
      <c r="R25" s="69">
        <v>0</v>
      </c>
      <c r="S25" s="69">
        <v>0</v>
      </c>
      <c r="T25" s="69">
        <f t="shared" si="7"/>
        <v>0</v>
      </c>
      <c r="U25" s="69">
        <v>0</v>
      </c>
      <c r="V25" s="69">
        <v>0</v>
      </c>
      <c r="W25" s="69">
        <f t="shared" si="8"/>
        <v>0</v>
      </c>
      <c r="X25" s="69" t="s">
        <v>20</v>
      </c>
      <c r="Y25" s="69" t="s">
        <v>20</v>
      </c>
      <c r="Z25" s="69">
        <f t="shared" si="9"/>
        <v>0</v>
      </c>
      <c r="AA25" s="69">
        <f t="shared" si="10"/>
        <v>0</v>
      </c>
      <c r="AB25" s="69">
        <v>0</v>
      </c>
      <c r="AC25" s="69">
        <v>0</v>
      </c>
      <c r="AD25" s="69">
        <f t="shared" si="11"/>
        <v>0</v>
      </c>
      <c r="AE25" s="69">
        <v>0</v>
      </c>
      <c r="AF25" s="69">
        <v>0</v>
      </c>
      <c r="AG25" s="69">
        <f t="shared" si="12"/>
        <v>0</v>
      </c>
      <c r="AH25" s="69">
        <v>0</v>
      </c>
      <c r="AI25" s="6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0"/>
  <sheetViews>
    <sheetView showGridLines="0" showZeros="0" workbookViewId="0" topLeftCell="A1">
      <selection activeCell="F9" sqref="F9:F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6"/>
      <c r="AI1" s="86"/>
      <c r="DH1" s="89" t="s">
        <v>199</v>
      </c>
    </row>
    <row r="2" spans="1:112" ht="19.5" customHeight="1">
      <c r="A2" s="18" t="s">
        <v>200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3" t="s">
        <v>5</v>
      </c>
      <c r="B3" s="19"/>
      <c r="C3" s="19"/>
      <c r="D3" s="19"/>
      <c r="E3" s="1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21" t="s">
        <v>6</v>
      </c>
    </row>
    <row r="4" spans="1:112" ht="19.5" customHeight="1">
      <c r="A4" s="80" t="s">
        <v>59</v>
      </c>
      <c r="B4" s="80"/>
      <c r="C4" s="80"/>
      <c r="D4" s="80"/>
      <c r="E4" s="80"/>
      <c r="F4" s="81" t="s">
        <v>60</v>
      </c>
      <c r="G4" s="82" t="s">
        <v>201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 t="s">
        <v>202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8" t="s">
        <v>203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 t="s">
        <v>204</v>
      </c>
      <c r="BJ4" s="88"/>
      <c r="BK4" s="88"/>
      <c r="BL4" s="88"/>
      <c r="BM4" s="88"/>
      <c r="BN4" s="88" t="s">
        <v>205</v>
      </c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206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207</v>
      </c>
      <c r="CS4" s="88"/>
      <c r="CT4" s="88"/>
      <c r="CU4" s="88" t="s">
        <v>208</v>
      </c>
      <c r="CV4" s="88"/>
      <c r="CW4" s="88"/>
      <c r="CX4" s="88"/>
      <c r="CY4" s="88"/>
      <c r="CZ4" s="88"/>
      <c r="DA4" s="88" t="s">
        <v>209</v>
      </c>
      <c r="DB4" s="88"/>
      <c r="DC4" s="88"/>
      <c r="DD4" s="88" t="s">
        <v>210</v>
      </c>
      <c r="DE4" s="88"/>
      <c r="DF4" s="88"/>
      <c r="DG4" s="88"/>
      <c r="DH4" s="88"/>
    </row>
    <row r="5" spans="1:112" ht="19.5" customHeight="1">
      <c r="A5" s="80" t="s">
        <v>68</v>
      </c>
      <c r="B5" s="80"/>
      <c r="C5" s="80"/>
      <c r="D5" s="81" t="s">
        <v>69</v>
      </c>
      <c r="E5" s="81" t="s">
        <v>70</v>
      </c>
      <c r="F5" s="81"/>
      <c r="G5" s="81" t="s">
        <v>76</v>
      </c>
      <c r="H5" s="81" t="s">
        <v>211</v>
      </c>
      <c r="I5" s="81" t="s">
        <v>212</v>
      </c>
      <c r="J5" s="81" t="s">
        <v>213</v>
      </c>
      <c r="K5" s="81" t="s">
        <v>214</v>
      </c>
      <c r="L5" s="81" t="s">
        <v>215</v>
      </c>
      <c r="M5" s="81" t="s">
        <v>216</v>
      </c>
      <c r="N5" s="81" t="s">
        <v>217</v>
      </c>
      <c r="O5" s="81" t="s">
        <v>218</v>
      </c>
      <c r="P5" s="81" t="s">
        <v>219</v>
      </c>
      <c r="Q5" s="81" t="s">
        <v>220</v>
      </c>
      <c r="R5" s="81" t="s">
        <v>221</v>
      </c>
      <c r="S5" s="81" t="s">
        <v>222</v>
      </c>
      <c r="T5" s="81" t="s">
        <v>223</v>
      </c>
      <c r="U5" s="81" t="s">
        <v>76</v>
      </c>
      <c r="V5" s="81" t="s">
        <v>224</v>
      </c>
      <c r="W5" s="81" t="s">
        <v>225</v>
      </c>
      <c r="X5" s="81" t="s">
        <v>226</v>
      </c>
      <c r="Y5" s="81" t="s">
        <v>227</v>
      </c>
      <c r="Z5" s="81" t="s">
        <v>228</v>
      </c>
      <c r="AA5" s="81" t="s">
        <v>229</v>
      </c>
      <c r="AB5" s="81" t="s">
        <v>230</v>
      </c>
      <c r="AC5" s="81" t="s">
        <v>231</v>
      </c>
      <c r="AD5" s="81" t="s">
        <v>232</v>
      </c>
      <c r="AE5" s="81" t="s">
        <v>233</v>
      </c>
      <c r="AF5" s="81" t="s">
        <v>234</v>
      </c>
      <c r="AG5" s="81" t="s">
        <v>235</v>
      </c>
      <c r="AH5" s="81" t="s">
        <v>236</v>
      </c>
      <c r="AI5" s="81" t="s">
        <v>237</v>
      </c>
      <c r="AJ5" s="81" t="s">
        <v>238</v>
      </c>
      <c r="AK5" s="81" t="s">
        <v>239</v>
      </c>
      <c r="AL5" s="81" t="s">
        <v>240</v>
      </c>
      <c r="AM5" s="81" t="s">
        <v>241</v>
      </c>
      <c r="AN5" s="81" t="s">
        <v>242</v>
      </c>
      <c r="AO5" s="81" t="s">
        <v>243</v>
      </c>
      <c r="AP5" s="81" t="s">
        <v>244</v>
      </c>
      <c r="AQ5" s="81" t="s">
        <v>245</v>
      </c>
      <c r="AR5" s="81" t="s">
        <v>246</v>
      </c>
      <c r="AS5" s="81" t="s">
        <v>247</v>
      </c>
      <c r="AT5" s="81" t="s">
        <v>248</v>
      </c>
      <c r="AU5" s="81" t="s">
        <v>249</v>
      </c>
      <c r="AV5" s="81" t="s">
        <v>250</v>
      </c>
      <c r="AW5" s="81" t="s">
        <v>76</v>
      </c>
      <c r="AX5" s="81" t="s">
        <v>251</v>
      </c>
      <c r="AY5" s="81" t="s">
        <v>252</v>
      </c>
      <c r="AZ5" s="81" t="s">
        <v>253</v>
      </c>
      <c r="BA5" s="81" t="s">
        <v>254</v>
      </c>
      <c r="BB5" s="81" t="s">
        <v>255</v>
      </c>
      <c r="BC5" s="81" t="s">
        <v>256</v>
      </c>
      <c r="BD5" s="81" t="s">
        <v>222</v>
      </c>
      <c r="BE5" s="81" t="s">
        <v>257</v>
      </c>
      <c r="BF5" s="81" t="s">
        <v>258</v>
      </c>
      <c r="BG5" s="81" t="s">
        <v>259</v>
      </c>
      <c r="BH5" s="81" t="s">
        <v>260</v>
      </c>
      <c r="BI5" s="81" t="s">
        <v>76</v>
      </c>
      <c r="BJ5" s="81" t="s">
        <v>261</v>
      </c>
      <c r="BK5" s="81" t="s">
        <v>262</v>
      </c>
      <c r="BL5" s="81" t="s">
        <v>263</v>
      </c>
      <c r="BM5" s="81" t="s">
        <v>264</v>
      </c>
      <c r="BN5" s="81" t="s">
        <v>76</v>
      </c>
      <c r="BO5" s="81" t="s">
        <v>265</v>
      </c>
      <c r="BP5" s="81" t="s">
        <v>266</v>
      </c>
      <c r="BQ5" s="81" t="s">
        <v>267</v>
      </c>
      <c r="BR5" s="81" t="s">
        <v>268</v>
      </c>
      <c r="BS5" s="81" t="s">
        <v>269</v>
      </c>
      <c r="BT5" s="81" t="s">
        <v>270</v>
      </c>
      <c r="BU5" s="81" t="s">
        <v>271</v>
      </c>
      <c r="BV5" s="81" t="s">
        <v>272</v>
      </c>
      <c r="BW5" s="81" t="s">
        <v>273</v>
      </c>
      <c r="BX5" s="81" t="s">
        <v>274</v>
      </c>
      <c r="BY5" s="81" t="s">
        <v>275</v>
      </c>
      <c r="BZ5" s="81" t="s">
        <v>276</v>
      </c>
      <c r="CA5" s="81" t="s">
        <v>76</v>
      </c>
      <c r="CB5" s="81" t="s">
        <v>265</v>
      </c>
      <c r="CC5" s="81" t="s">
        <v>266</v>
      </c>
      <c r="CD5" s="81" t="s">
        <v>267</v>
      </c>
      <c r="CE5" s="81" t="s">
        <v>268</v>
      </c>
      <c r="CF5" s="81" t="s">
        <v>269</v>
      </c>
      <c r="CG5" s="81" t="s">
        <v>270</v>
      </c>
      <c r="CH5" s="81" t="s">
        <v>271</v>
      </c>
      <c r="CI5" s="81" t="s">
        <v>277</v>
      </c>
      <c r="CJ5" s="81" t="s">
        <v>278</v>
      </c>
      <c r="CK5" s="81" t="s">
        <v>279</v>
      </c>
      <c r="CL5" s="81" t="s">
        <v>280</v>
      </c>
      <c r="CM5" s="81" t="s">
        <v>272</v>
      </c>
      <c r="CN5" s="81" t="s">
        <v>273</v>
      </c>
      <c r="CO5" s="81" t="s">
        <v>281</v>
      </c>
      <c r="CP5" s="81" t="s">
        <v>275</v>
      </c>
      <c r="CQ5" s="81" t="s">
        <v>206</v>
      </c>
      <c r="CR5" s="81" t="s">
        <v>76</v>
      </c>
      <c r="CS5" s="81" t="s">
        <v>282</v>
      </c>
      <c r="CT5" s="81" t="s">
        <v>283</v>
      </c>
      <c r="CU5" s="81" t="s">
        <v>76</v>
      </c>
      <c r="CV5" s="81" t="s">
        <v>282</v>
      </c>
      <c r="CW5" s="81" t="s">
        <v>284</v>
      </c>
      <c r="CX5" s="81" t="s">
        <v>285</v>
      </c>
      <c r="CY5" s="81" t="s">
        <v>286</v>
      </c>
      <c r="CZ5" s="81" t="s">
        <v>283</v>
      </c>
      <c r="DA5" s="81" t="s">
        <v>76</v>
      </c>
      <c r="DB5" s="81" t="s">
        <v>209</v>
      </c>
      <c r="DC5" s="81" t="s">
        <v>287</v>
      </c>
      <c r="DD5" s="81" t="s">
        <v>76</v>
      </c>
      <c r="DE5" s="81" t="s">
        <v>288</v>
      </c>
      <c r="DF5" s="81" t="s">
        <v>289</v>
      </c>
      <c r="DG5" s="81" t="s">
        <v>290</v>
      </c>
      <c r="DH5" s="81" t="s">
        <v>210</v>
      </c>
    </row>
    <row r="6" spans="1:112" ht="30.75" customHeight="1">
      <c r="A6" s="83" t="s">
        <v>81</v>
      </c>
      <c r="B6" s="84" t="s">
        <v>82</v>
      </c>
      <c r="C6" s="83" t="s">
        <v>83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 t="s">
        <v>291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</row>
    <row r="7" spans="1:112" ht="19.5" customHeight="1">
      <c r="A7" s="85" t="s">
        <v>20</v>
      </c>
      <c r="B7" s="85" t="s">
        <v>20</v>
      </c>
      <c r="C7" s="85" t="s">
        <v>20</v>
      </c>
      <c r="D7" s="85" t="s">
        <v>20</v>
      </c>
      <c r="E7" s="85" t="s">
        <v>60</v>
      </c>
      <c r="F7" s="69">
        <f aca="true" t="shared" si="0" ref="F7:F20">SUM(G7,U7,AW7,BI7,BN7,CA7,CR7,CU7,DA7,DD7)</f>
        <v>6661598.78</v>
      </c>
      <c r="G7" s="69">
        <f aca="true" t="shared" si="1" ref="G7:G20">SUM(H7:T7)</f>
        <v>3903451</v>
      </c>
      <c r="H7" s="69">
        <v>1575063</v>
      </c>
      <c r="I7" s="69">
        <v>919929</v>
      </c>
      <c r="J7" s="69">
        <v>108248</v>
      </c>
      <c r="K7" s="69">
        <v>0</v>
      </c>
      <c r="L7" s="69">
        <v>237156</v>
      </c>
      <c r="M7" s="69">
        <v>453890.25</v>
      </c>
      <c r="N7" s="69">
        <v>0</v>
      </c>
      <c r="O7" s="69">
        <v>202684.5</v>
      </c>
      <c r="P7" s="69">
        <v>45664.25</v>
      </c>
      <c r="Q7" s="69">
        <v>19931</v>
      </c>
      <c r="R7" s="69">
        <v>340885</v>
      </c>
      <c r="S7" s="69">
        <v>0</v>
      </c>
      <c r="T7" s="69">
        <v>0</v>
      </c>
      <c r="U7" s="69">
        <f aca="true" t="shared" si="2" ref="U7:U20">SUM(V7:AV7)</f>
        <v>2702379.25</v>
      </c>
      <c r="V7" s="69">
        <v>80000</v>
      </c>
      <c r="W7" s="69">
        <v>0</v>
      </c>
      <c r="X7" s="69">
        <v>0</v>
      </c>
      <c r="Y7" s="69">
        <v>0</v>
      </c>
      <c r="Z7" s="69">
        <v>15731.09</v>
      </c>
      <c r="AA7" s="69">
        <v>15000</v>
      </c>
      <c r="AB7" s="69">
        <v>0</v>
      </c>
      <c r="AC7" s="69">
        <v>0</v>
      </c>
      <c r="AD7" s="69">
        <v>0</v>
      </c>
      <c r="AE7" s="69">
        <v>110000</v>
      </c>
      <c r="AF7" s="69">
        <v>0</v>
      </c>
      <c r="AG7" s="69">
        <v>35000</v>
      </c>
      <c r="AH7" s="69">
        <v>0</v>
      </c>
      <c r="AI7" s="69">
        <v>15000</v>
      </c>
      <c r="AJ7" s="69">
        <v>15000</v>
      </c>
      <c r="AK7" s="69">
        <v>40000</v>
      </c>
      <c r="AL7" s="69">
        <v>0</v>
      </c>
      <c r="AM7" s="69">
        <v>0</v>
      </c>
      <c r="AN7" s="69">
        <v>0</v>
      </c>
      <c r="AO7" s="69">
        <v>40000</v>
      </c>
      <c r="AP7" s="69">
        <v>1926400</v>
      </c>
      <c r="AQ7" s="69">
        <v>15749.25</v>
      </c>
      <c r="AR7" s="69">
        <v>0</v>
      </c>
      <c r="AS7" s="69">
        <v>60000</v>
      </c>
      <c r="AT7" s="69">
        <v>256230</v>
      </c>
      <c r="AU7" s="69">
        <v>0</v>
      </c>
      <c r="AV7" s="69">
        <v>78268.91</v>
      </c>
      <c r="AW7" s="69">
        <f aca="true" t="shared" si="3" ref="AW7:AW20">SUM(AX7:BH7)</f>
        <v>55768.53</v>
      </c>
      <c r="AX7" s="69">
        <v>0</v>
      </c>
      <c r="AY7" s="69">
        <v>0</v>
      </c>
      <c r="AZ7" s="69">
        <v>0</v>
      </c>
      <c r="BA7" s="69">
        <v>0</v>
      </c>
      <c r="BB7" s="69">
        <v>28980</v>
      </c>
      <c r="BC7" s="69">
        <v>0</v>
      </c>
      <c r="BD7" s="69">
        <v>25543.53</v>
      </c>
      <c r="BE7" s="69">
        <v>0</v>
      </c>
      <c r="BF7" s="69">
        <v>1245</v>
      </c>
      <c r="BG7" s="69">
        <v>0</v>
      </c>
      <c r="BH7" s="69">
        <v>0</v>
      </c>
      <c r="BI7" s="69">
        <f aca="true" t="shared" si="4" ref="BI7:BI20">SUM(BJ7:BM7)</f>
        <v>0</v>
      </c>
      <c r="BJ7" s="69">
        <v>0</v>
      </c>
      <c r="BK7" s="69">
        <v>0</v>
      </c>
      <c r="BL7" s="69">
        <v>0</v>
      </c>
      <c r="BM7" s="69">
        <v>0</v>
      </c>
      <c r="BN7" s="69">
        <f aca="true" t="shared" si="5" ref="BN7:BN20">SUM(BO7:BZ7)</f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f aca="true" t="shared" si="6" ref="CA7:CA20">SUM(CB7:CQ7)</f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f aca="true" t="shared" si="7" ref="CR7:CR20">SUM(CS7:CT7)</f>
        <v>0</v>
      </c>
      <c r="CS7" s="69">
        <v>0</v>
      </c>
      <c r="CT7" s="69">
        <v>0</v>
      </c>
      <c r="CU7" s="69">
        <f aca="true" t="shared" si="8" ref="CU7:CU20">SUM(CV7:CZ7)</f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f aca="true" t="shared" si="9" ref="DA7:DA20">SUM(DB7:DC7)</f>
        <v>0</v>
      </c>
      <c r="DB7" s="69">
        <v>0</v>
      </c>
      <c r="DC7" s="69">
        <v>0</v>
      </c>
      <c r="DD7" s="69">
        <f aca="true" t="shared" si="10" ref="DD7:DD20">SUM(DE7:DH7)</f>
        <v>0</v>
      </c>
      <c r="DE7" s="69">
        <v>0</v>
      </c>
      <c r="DF7" s="69">
        <v>0</v>
      </c>
      <c r="DG7" s="69">
        <v>0</v>
      </c>
      <c r="DH7" s="69">
        <v>0</v>
      </c>
    </row>
    <row r="8" spans="1:112" ht="19.5" customHeight="1">
      <c r="A8" s="85" t="s">
        <v>20</v>
      </c>
      <c r="B8" s="85" t="s">
        <v>20</v>
      </c>
      <c r="C8" s="85" t="s">
        <v>20</v>
      </c>
      <c r="D8" s="85" t="s">
        <v>84</v>
      </c>
      <c r="E8" s="85" t="s">
        <v>0</v>
      </c>
      <c r="F8" s="69">
        <f t="shared" si="0"/>
        <v>6661598.78</v>
      </c>
      <c r="G8" s="69">
        <f t="shared" si="1"/>
        <v>3903451</v>
      </c>
      <c r="H8" s="69">
        <v>1575063</v>
      </c>
      <c r="I8" s="69">
        <v>919929</v>
      </c>
      <c r="J8" s="69">
        <v>108248</v>
      </c>
      <c r="K8" s="69">
        <v>0</v>
      </c>
      <c r="L8" s="69">
        <v>237156</v>
      </c>
      <c r="M8" s="69">
        <v>453890.25</v>
      </c>
      <c r="N8" s="69">
        <v>0</v>
      </c>
      <c r="O8" s="69">
        <v>202684.5</v>
      </c>
      <c r="P8" s="69">
        <v>45664.25</v>
      </c>
      <c r="Q8" s="69">
        <v>19931</v>
      </c>
      <c r="R8" s="69">
        <v>340885</v>
      </c>
      <c r="S8" s="69">
        <v>0</v>
      </c>
      <c r="T8" s="69">
        <v>0</v>
      </c>
      <c r="U8" s="69">
        <f t="shared" si="2"/>
        <v>2702379.25</v>
      </c>
      <c r="V8" s="69">
        <v>80000</v>
      </c>
      <c r="W8" s="69">
        <v>0</v>
      </c>
      <c r="X8" s="69">
        <v>0</v>
      </c>
      <c r="Y8" s="69">
        <v>0</v>
      </c>
      <c r="Z8" s="69">
        <v>15731.09</v>
      </c>
      <c r="AA8" s="69">
        <v>15000</v>
      </c>
      <c r="AB8" s="69">
        <v>0</v>
      </c>
      <c r="AC8" s="69">
        <v>0</v>
      </c>
      <c r="AD8" s="69">
        <v>0</v>
      </c>
      <c r="AE8" s="69">
        <v>110000</v>
      </c>
      <c r="AF8" s="69">
        <v>0</v>
      </c>
      <c r="AG8" s="69">
        <v>35000</v>
      </c>
      <c r="AH8" s="69">
        <v>0</v>
      </c>
      <c r="AI8" s="69">
        <v>15000</v>
      </c>
      <c r="AJ8" s="69">
        <v>15000</v>
      </c>
      <c r="AK8" s="69">
        <v>40000</v>
      </c>
      <c r="AL8" s="69">
        <v>0</v>
      </c>
      <c r="AM8" s="69">
        <v>0</v>
      </c>
      <c r="AN8" s="69">
        <v>0</v>
      </c>
      <c r="AO8" s="69">
        <v>40000</v>
      </c>
      <c r="AP8" s="69">
        <v>1926400</v>
      </c>
      <c r="AQ8" s="69">
        <v>15749.25</v>
      </c>
      <c r="AR8" s="69">
        <v>0</v>
      </c>
      <c r="AS8" s="69">
        <v>60000</v>
      </c>
      <c r="AT8" s="69">
        <v>256230</v>
      </c>
      <c r="AU8" s="69">
        <v>0</v>
      </c>
      <c r="AV8" s="69">
        <v>78268.91</v>
      </c>
      <c r="AW8" s="69">
        <f t="shared" si="3"/>
        <v>55768.53</v>
      </c>
      <c r="AX8" s="69">
        <v>0</v>
      </c>
      <c r="AY8" s="69">
        <v>0</v>
      </c>
      <c r="AZ8" s="69">
        <v>0</v>
      </c>
      <c r="BA8" s="69">
        <v>0</v>
      </c>
      <c r="BB8" s="69">
        <v>28980</v>
      </c>
      <c r="BC8" s="69">
        <v>0</v>
      </c>
      <c r="BD8" s="69">
        <v>25543.53</v>
      </c>
      <c r="BE8" s="69">
        <v>0</v>
      </c>
      <c r="BF8" s="69">
        <v>1245</v>
      </c>
      <c r="BG8" s="69">
        <v>0</v>
      </c>
      <c r="BH8" s="69">
        <v>0</v>
      </c>
      <c r="BI8" s="69">
        <f t="shared" si="4"/>
        <v>0</v>
      </c>
      <c r="BJ8" s="69">
        <v>0</v>
      </c>
      <c r="BK8" s="69">
        <v>0</v>
      </c>
      <c r="BL8" s="69">
        <v>0</v>
      </c>
      <c r="BM8" s="69">
        <v>0</v>
      </c>
      <c r="BN8" s="69">
        <f t="shared" si="5"/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f t="shared" si="6"/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f t="shared" si="7"/>
        <v>0</v>
      </c>
      <c r="CS8" s="69">
        <v>0</v>
      </c>
      <c r="CT8" s="69">
        <v>0</v>
      </c>
      <c r="CU8" s="69">
        <f t="shared" si="8"/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f t="shared" si="9"/>
        <v>0</v>
      </c>
      <c r="DB8" s="69">
        <v>0</v>
      </c>
      <c r="DC8" s="69">
        <v>0</v>
      </c>
      <c r="DD8" s="69">
        <f t="shared" si="10"/>
        <v>0</v>
      </c>
      <c r="DE8" s="69">
        <v>0</v>
      </c>
      <c r="DF8" s="69">
        <v>0</v>
      </c>
      <c r="DG8" s="69">
        <v>0</v>
      </c>
      <c r="DH8" s="69">
        <v>0</v>
      </c>
    </row>
    <row r="9" spans="1:112" ht="19.5" customHeight="1">
      <c r="A9" s="85" t="s">
        <v>85</v>
      </c>
      <c r="B9" s="85" t="s">
        <v>86</v>
      </c>
      <c r="C9" s="85" t="s">
        <v>86</v>
      </c>
      <c r="D9" s="85" t="s">
        <v>87</v>
      </c>
      <c r="E9" s="85" t="s">
        <v>88</v>
      </c>
      <c r="F9" s="69">
        <f t="shared" si="0"/>
        <v>3083296.25</v>
      </c>
      <c r="G9" s="69">
        <f t="shared" si="1"/>
        <v>2285672</v>
      </c>
      <c r="H9" s="69">
        <v>1287699</v>
      </c>
      <c r="I9" s="69">
        <v>889725</v>
      </c>
      <c r="J9" s="69">
        <v>108248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f t="shared" si="2"/>
        <v>775979.25</v>
      </c>
      <c r="V9" s="69">
        <v>80000</v>
      </c>
      <c r="W9" s="69">
        <v>0</v>
      </c>
      <c r="X9" s="69">
        <v>0</v>
      </c>
      <c r="Y9" s="69">
        <v>0</v>
      </c>
      <c r="Z9" s="69">
        <v>15731.09</v>
      </c>
      <c r="AA9" s="69">
        <v>15000</v>
      </c>
      <c r="AB9" s="69">
        <v>0</v>
      </c>
      <c r="AC9" s="69">
        <v>0</v>
      </c>
      <c r="AD9" s="69">
        <v>0</v>
      </c>
      <c r="AE9" s="69">
        <v>110000</v>
      </c>
      <c r="AF9" s="69">
        <v>0</v>
      </c>
      <c r="AG9" s="69">
        <v>35000</v>
      </c>
      <c r="AH9" s="69">
        <v>0</v>
      </c>
      <c r="AI9" s="69">
        <v>15000</v>
      </c>
      <c r="AJ9" s="69">
        <v>15000</v>
      </c>
      <c r="AK9" s="69">
        <v>40000</v>
      </c>
      <c r="AL9" s="69">
        <v>0</v>
      </c>
      <c r="AM9" s="69">
        <v>0</v>
      </c>
      <c r="AN9" s="69">
        <v>0</v>
      </c>
      <c r="AO9" s="69">
        <v>40000</v>
      </c>
      <c r="AP9" s="69">
        <v>0</v>
      </c>
      <c r="AQ9" s="69">
        <v>15749.25</v>
      </c>
      <c r="AR9" s="69">
        <v>0</v>
      </c>
      <c r="AS9" s="69">
        <v>60000</v>
      </c>
      <c r="AT9" s="69">
        <v>256230</v>
      </c>
      <c r="AU9" s="69">
        <v>0</v>
      </c>
      <c r="AV9" s="69">
        <v>78268.91</v>
      </c>
      <c r="AW9" s="69">
        <f t="shared" si="3"/>
        <v>21645</v>
      </c>
      <c r="AX9" s="69">
        <v>0</v>
      </c>
      <c r="AY9" s="69">
        <v>0</v>
      </c>
      <c r="AZ9" s="69">
        <v>0</v>
      </c>
      <c r="BA9" s="69">
        <v>0</v>
      </c>
      <c r="BB9" s="69">
        <v>20400</v>
      </c>
      <c r="BC9" s="69">
        <v>0</v>
      </c>
      <c r="BD9" s="69">
        <v>0</v>
      </c>
      <c r="BE9" s="69">
        <v>0</v>
      </c>
      <c r="BF9" s="69">
        <v>1245</v>
      </c>
      <c r="BG9" s="69">
        <v>0</v>
      </c>
      <c r="BH9" s="69">
        <v>0</v>
      </c>
      <c r="BI9" s="69">
        <f t="shared" si="4"/>
        <v>0</v>
      </c>
      <c r="BJ9" s="69">
        <v>0</v>
      </c>
      <c r="BK9" s="69">
        <v>0</v>
      </c>
      <c r="BL9" s="69">
        <v>0</v>
      </c>
      <c r="BM9" s="69">
        <v>0</v>
      </c>
      <c r="BN9" s="69">
        <f t="shared" si="5"/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f t="shared" si="6"/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f t="shared" si="7"/>
        <v>0</v>
      </c>
      <c r="CS9" s="69">
        <v>0</v>
      </c>
      <c r="CT9" s="69">
        <v>0</v>
      </c>
      <c r="CU9" s="69">
        <f t="shared" si="8"/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f t="shared" si="9"/>
        <v>0</v>
      </c>
      <c r="DB9" s="69">
        <v>0</v>
      </c>
      <c r="DC9" s="69">
        <v>0</v>
      </c>
      <c r="DD9" s="69">
        <f t="shared" si="10"/>
        <v>0</v>
      </c>
      <c r="DE9" s="69">
        <v>0</v>
      </c>
      <c r="DF9" s="69">
        <v>0</v>
      </c>
      <c r="DG9" s="69">
        <v>0</v>
      </c>
      <c r="DH9" s="69">
        <v>0</v>
      </c>
    </row>
    <row r="10" spans="1:112" ht="19.5" customHeight="1">
      <c r="A10" s="85" t="s">
        <v>85</v>
      </c>
      <c r="B10" s="85" t="s">
        <v>86</v>
      </c>
      <c r="C10" s="85" t="s">
        <v>89</v>
      </c>
      <c r="D10" s="85" t="s">
        <v>87</v>
      </c>
      <c r="E10" s="85" t="s">
        <v>90</v>
      </c>
      <c r="F10" s="69">
        <f t="shared" si="0"/>
        <v>572738</v>
      </c>
      <c r="G10" s="69">
        <f t="shared" si="1"/>
        <v>572738</v>
      </c>
      <c r="H10" s="69">
        <v>287364</v>
      </c>
      <c r="I10" s="69">
        <v>30204</v>
      </c>
      <c r="J10" s="69">
        <v>0</v>
      </c>
      <c r="K10" s="69">
        <v>0</v>
      </c>
      <c r="L10" s="69">
        <v>237156</v>
      </c>
      <c r="M10" s="69">
        <v>0</v>
      </c>
      <c r="N10" s="69">
        <v>0</v>
      </c>
      <c r="O10" s="69">
        <v>0</v>
      </c>
      <c r="P10" s="69">
        <v>0</v>
      </c>
      <c r="Q10" s="69">
        <v>18014</v>
      </c>
      <c r="R10" s="69">
        <v>0</v>
      </c>
      <c r="S10" s="69">
        <v>0</v>
      </c>
      <c r="T10" s="69">
        <v>0</v>
      </c>
      <c r="U10" s="69">
        <f t="shared" si="2"/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f t="shared" si="3"/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f t="shared" si="4"/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f t="shared" si="5"/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f t="shared" si="6"/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f t="shared" si="7"/>
        <v>0</v>
      </c>
      <c r="CS10" s="69">
        <v>0</v>
      </c>
      <c r="CT10" s="69">
        <v>0</v>
      </c>
      <c r="CU10" s="69">
        <f t="shared" si="8"/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f t="shared" si="9"/>
        <v>0</v>
      </c>
      <c r="DB10" s="69">
        <v>0</v>
      </c>
      <c r="DC10" s="69">
        <v>0</v>
      </c>
      <c r="DD10" s="69">
        <f t="shared" si="10"/>
        <v>0</v>
      </c>
      <c r="DE10" s="69">
        <v>0</v>
      </c>
      <c r="DF10" s="69">
        <v>0</v>
      </c>
      <c r="DG10" s="69">
        <v>0</v>
      </c>
      <c r="DH10" s="69">
        <v>0</v>
      </c>
    </row>
    <row r="11" spans="1:112" ht="19.5" customHeight="1">
      <c r="A11" s="85" t="s">
        <v>85</v>
      </c>
      <c r="B11" s="85" t="s">
        <v>86</v>
      </c>
      <c r="C11" s="85" t="s">
        <v>91</v>
      </c>
      <c r="D11" s="85" t="s">
        <v>87</v>
      </c>
      <c r="E11" s="85" t="s">
        <v>92</v>
      </c>
      <c r="F11" s="69">
        <f t="shared" si="0"/>
        <v>721400</v>
      </c>
      <c r="G11" s="69">
        <f t="shared" si="1"/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f t="shared" si="2"/>
        <v>721400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721400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f t="shared" si="3"/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f t="shared" si="4"/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f t="shared" si="5"/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f t="shared" si="6"/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f t="shared" si="7"/>
        <v>0</v>
      </c>
      <c r="CS11" s="69">
        <v>0</v>
      </c>
      <c r="CT11" s="69">
        <v>0</v>
      </c>
      <c r="CU11" s="69">
        <f t="shared" si="8"/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f t="shared" si="9"/>
        <v>0</v>
      </c>
      <c r="DB11" s="69">
        <v>0</v>
      </c>
      <c r="DC11" s="69">
        <v>0</v>
      </c>
      <c r="DD11" s="69">
        <f t="shared" si="10"/>
        <v>0</v>
      </c>
      <c r="DE11" s="69">
        <v>0</v>
      </c>
      <c r="DF11" s="69">
        <v>0</v>
      </c>
      <c r="DG11" s="69">
        <v>0</v>
      </c>
      <c r="DH11" s="69">
        <v>0</v>
      </c>
    </row>
    <row r="12" spans="1:112" ht="19.5" customHeight="1">
      <c r="A12" s="85" t="s">
        <v>85</v>
      </c>
      <c r="B12" s="85" t="s">
        <v>86</v>
      </c>
      <c r="C12" s="85" t="s">
        <v>93</v>
      </c>
      <c r="D12" s="85" t="s">
        <v>87</v>
      </c>
      <c r="E12" s="85" t="s">
        <v>94</v>
      </c>
      <c r="F12" s="69">
        <f t="shared" si="0"/>
        <v>300000</v>
      </c>
      <c r="G12" s="69">
        <f t="shared" si="1"/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f t="shared" si="2"/>
        <v>300000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300000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f t="shared" si="3"/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f t="shared" si="4"/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f t="shared" si="5"/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f t="shared" si="6"/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f t="shared" si="7"/>
        <v>0</v>
      </c>
      <c r="CS12" s="69">
        <v>0</v>
      </c>
      <c r="CT12" s="69">
        <v>0</v>
      </c>
      <c r="CU12" s="69">
        <f t="shared" si="8"/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f t="shared" si="9"/>
        <v>0</v>
      </c>
      <c r="DB12" s="69">
        <v>0</v>
      </c>
      <c r="DC12" s="69">
        <v>0</v>
      </c>
      <c r="DD12" s="69">
        <f t="shared" si="10"/>
        <v>0</v>
      </c>
      <c r="DE12" s="69">
        <v>0</v>
      </c>
      <c r="DF12" s="69">
        <v>0</v>
      </c>
      <c r="DG12" s="69">
        <v>0</v>
      </c>
      <c r="DH12" s="69">
        <v>0</v>
      </c>
    </row>
    <row r="13" spans="1:112" ht="19.5" customHeight="1">
      <c r="A13" s="85" t="s">
        <v>85</v>
      </c>
      <c r="B13" s="85" t="s">
        <v>86</v>
      </c>
      <c r="C13" s="85" t="s">
        <v>95</v>
      </c>
      <c r="D13" s="85" t="s">
        <v>87</v>
      </c>
      <c r="E13" s="85" t="s">
        <v>96</v>
      </c>
      <c r="F13" s="69">
        <f t="shared" si="0"/>
        <v>851000</v>
      </c>
      <c r="G13" s="69">
        <f t="shared" si="1"/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f t="shared" si="2"/>
        <v>851000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851000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f t="shared" si="3"/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f t="shared" si="4"/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f t="shared" si="5"/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f t="shared" si="6"/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f t="shared" si="7"/>
        <v>0</v>
      </c>
      <c r="CS13" s="69">
        <v>0</v>
      </c>
      <c r="CT13" s="69">
        <v>0</v>
      </c>
      <c r="CU13" s="69">
        <f t="shared" si="8"/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f t="shared" si="9"/>
        <v>0</v>
      </c>
      <c r="DB13" s="69">
        <v>0</v>
      </c>
      <c r="DC13" s="69">
        <v>0</v>
      </c>
      <c r="DD13" s="69">
        <f t="shared" si="10"/>
        <v>0</v>
      </c>
      <c r="DE13" s="69">
        <v>0</v>
      </c>
      <c r="DF13" s="69">
        <v>0</v>
      </c>
      <c r="DG13" s="69">
        <v>0</v>
      </c>
      <c r="DH13" s="69">
        <v>0</v>
      </c>
    </row>
    <row r="14" spans="1:112" ht="19.5" customHeight="1">
      <c r="A14" s="85" t="s">
        <v>85</v>
      </c>
      <c r="B14" s="85" t="s">
        <v>91</v>
      </c>
      <c r="C14" s="85" t="s">
        <v>95</v>
      </c>
      <c r="D14" s="85" t="s">
        <v>87</v>
      </c>
      <c r="E14" s="85" t="s">
        <v>97</v>
      </c>
      <c r="F14" s="69">
        <f t="shared" si="0"/>
        <v>54000</v>
      </c>
      <c r="G14" s="69">
        <f t="shared" si="1"/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f t="shared" si="2"/>
        <v>54000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54000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f t="shared" si="3"/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f t="shared" si="4"/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f t="shared" si="5"/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f t="shared" si="6"/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f t="shared" si="7"/>
        <v>0</v>
      </c>
      <c r="CS14" s="69">
        <v>0</v>
      </c>
      <c r="CT14" s="69">
        <v>0</v>
      </c>
      <c r="CU14" s="69">
        <f t="shared" si="8"/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f t="shared" si="9"/>
        <v>0</v>
      </c>
      <c r="DB14" s="69">
        <v>0</v>
      </c>
      <c r="DC14" s="69">
        <v>0</v>
      </c>
      <c r="DD14" s="69">
        <f t="shared" si="10"/>
        <v>0</v>
      </c>
      <c r="DE14" s="69">
        <v>0</v>
      </c>
      <c r="DF14" s="69">
        <v>0</v>
      </c>
      <c r="DG14" s="69">
        <v>0</v>
      </c>
      <c r="DH14" s="69">
        <v>0</v>
      </c>
    </row>
    <row r="15" spans="1:112" ht="19.5" customHeight="1">
      <c r="A15" s="85" t="s">
        <v>98</v>
      </c>
      <c r="B15" s="85" t="s">
        <v>99</v>
      </c>
      <c r="C15" s="85" t="s">
        <v>86</v>
      </c>
      <c r="D15" s="85" t="s">
        <v>87</v>
      </c>
      <c r="E15" s="85" t="s">
        <v>100</v>
      </c>
      <c r="F15" s="69">
        <f t="shared" si="0"/>
        <v>34123.53</v>
      </c>
      <c r="G15" s="69">
        <f t="shared" si="1"/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f t="shared" si="2"/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f t="shared" si="3"/>
        <v>34123.53</v>
      </c>
      <c r="AX15" s="69">
        <v>0</v>
      </c>
      <c r="AY15" s="69">
        <v>0</v>
      </c>
      <c r="AZ15" s="69">
        <v>0</v>
      </c>
      <c r="BA15" s="69">
        <v>0</v>
      </c>
      <c r="BB15" s="69">
        <v>8580</v>
      </c>
      <c r="BC15" s="69">
        <v>0</v>
      </c>
      <c r="BD15" s="69">
        <v>25543.53</v>
      </c>
      <c r="BE15" s="69">
        <v>0</v>
      </c>
      <c r="BF15" s="69">
        <v>0</v>
      </c>
      <c r="BG15" s="69">
        <v>0</v>
      </c>
      <c r="BH15" s="69">
        <v>0</v>
      </c>
      <c r="BI15" s="69">
        <f t="shared" si="4"/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f t="shared" si="5"/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f t="shared" si="6"/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f t="shared" si="7"/>
        <v>0</v>
      </c>
      <c r="CS15" s="69">
        <v>0</v>
      </c>
      <c r="CT15" s="69">
        <v>0</v>
      </c>
      <c r="CU15" s="69">
        <f t="shared" si="8"/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f t="shared" si="9"/>
        <v>0</v>
      </c>
      <c r="DB15" s="69">
        <v>0</v>
      </c>
      <c r="DC15" s="69">
        <v>0</v>
      </c>
      <c r="DD15" s="69">
        <f t="shared" si="10"/>
        <v>0</v>
      </c>
      <c r="DE15" s="69">
        <v>0</v>
      </c>
      <c r="DF15" s="69">
        <v>0</v>
      </c>
      <c r="DG15" s="69">
        <v>0</v>
      </c>
      <c r="DH15" s="69">
        <v>0</v>
      </c>
    </row>
    <row r="16" spans="1:112" ht="19.5" customHeight="1">
      <c r="A16" s="85" t="s">
        <v>98</v>
      </c>
      <c r="B16" s="85" t="s">
        <v>99</v>
      </c>
      <c r="C16" s="85" t="s">
        <v>99</v>
      </c>
      <c r="D16" s="85" t="s">
        <v>87</v>
      </c>
      <c r="E16" s="85" t="s">
        <v>101</v>
      </c>
      <c r="F16" s="69">
        <f t="shared" si="0"/>
        <v>453890.25</v>
      </c>
      <c r="G16" s="69">
        <f t="shared" si="1"/>
        <v>453890.25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453890.25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f t="shared" si="2"/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f t="shared" si="3"/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f t="shared" si="4"/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f t="shared" si="5"/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f t="shared" si="6"/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f t="shared" si="7"/>
        <v>0</v>
      </c>
      <c r="CS16" s="69">
        <v>0</v>
      </c>
      <c r="CT16" s="69">
        <v>0</v>
      </c>
      <c r="CU16" s="69">
        <f t="shared" si="8"/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f t="shared" si="9"/>
        <v>0</v>
      </c>
      <c r="DB16" s="69">
        <v>0</v>
      </c>
      <c r="DC16" s="69">
        <v>0</v>
      </c>
      <c r="DD16" s="69">
        <f t="shared" si="10"/>
        <v>0</v>
      </c>
      <c r="DE16" s="69">
        <v>0</v>
      </c>
      <c r="DF16" s="69">
        <v>0</v>
      </c>
      <c r="DG16" s="69">
        <v>0</v>
      </c>
      <c r="DH16" s="69">
        <v>0</v>
      </c>
    </row>
    <row r="17" spans="1:112" ht="19.5" customHeight="1">
      <c r="A17" s="85" t="s">
        <v>102</v>
      </c>
      <c r="B17" s="85" t="s">
        <v>103</v>
      </c>
      <c r="C17" s="85" t="s">
        <v>86</v>
      </c>
      <c r="D17" s="85" t="s">
        <v>87</v>
      </c>
      <c r="E17" s="85" t="s">
        <v>104</v>
      </c>
      <c r="F17" s="69">
        <f t="shared" si="0"/>
        <v>159823.5</v>
      </c>
      <c r="G17" s="69">
        <f t="shared" si="1"/>
        <v>159823.5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159823.5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f t="shared" si="2"/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f t="shared" si="3"/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f t="shared" si="4"/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f t="shared" si="5"/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f t="shared" si="6"/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f t="shared" si="7"/>
        <v>0</v>
      </c>
      <c r="CS17" s="69">
        <v>0</v>
      </c>
      <c r="CT17" s="69">
        <v>0</v>
      </c>
      <c r="CU17" s="69">
        <f t="shared" si="8"/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f t="shared" si="9"/>
        <v>0</v>
      </c>
      <c r="DB17" s="69">
        <v>0</v>
      </c>
      <c r="DC17" s="69">
        <v>0</v>
      </c>
      <c r="DD17" s="69">
        <f t="shared" si="10"/>
        <v>0</v>
      </c>
      <c r="DE17" s="69">
        <v>0</v>
      </c>
      <c r="DF17" s="69">
        <v>0</v>
      </c>
      <c r="DG17" s="69">
        <v>0</v>
      </c>
      <c r="DH17" s="69">
        <v>0</v>
      </c>
    </row>
    <row r="18" spans="1:112" ht="19.5" customHeight="1">
      <c r="A18" s="85" t="s">
        <v>102</v>
      </c>
      <c r="B18" s="85" t="s">
        <v>103</v>
      </c>
      <c r="C18" s="85" t="s">
        <v>105</v>
      </c>
      <c r="D18" s="85" t="s">
        <v>87</v>
      </c>
      <c r="E18" s="85" t="s">
        <v>106</v>
      </c>
      <c r="F18" s="69">
        <f t="shared" si="0"/>
        <v>44778</v>
      </c>
      <c r="G18" s="69">
        <f t="shared" si="1"/>
        <v>44778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42861</v>
      </c>
      <c r="P18" s="69">
        <v>0</v>
      </c>
      <c r="Q18" s="69">
        <v>1917</v>
      </c>
      <c r="R18" s="69">
        <v>0</v>
      </c>
      <c r="S18" s="69">
        <v>0</v>
      </c>
      <c r="T18" s="69">
        <v>0</v>
      </c>
      <c r="U18" s="69">
        <f t="shared" si="2"/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f t="shared" si="3"/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f t="shared" si="4"/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f t="shared" si="5"/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f t="shared" si="6"/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f t="shared" si="7"/>
        <v>0</v>
      </c>
      <c r="CS18" s="69">
        <v>0</v>
      </c>
      <c r="CT18" s="69">
        <v>0</v>
      </c>
      <c r="CU18" s="69">
        <f t="shared" si="8"/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f t="shared" si="9"/>
        <v>0</v>
      </c>
      <c r="DB18" s="69">
        <v>0</v>
      </c>
      <c r="DC18" s="69">
        <v>0</v>
      </c>
      <c r="DD18" s="69">
        <f t="shared" si="10"/>
        <v>0</v>
      </c>
      <c r="DE18" s="69">
        <v>0</v>
      </c>
      <c r="DF18" s="69">
        <v>0</v>
      </c>
      <c r="DG18" s="69">
        <v>0</v>
      </c>
      <c r="DH18" s="69">
        <v>0</v>
      </c>
    </row>
    <row r="19" spans="1:112" ht="19.5" customHeight="1">
      <c r="A19" s="85" t="s">
        <v>102</v>
      </c>
      <c r="B19" s="85" t="s">
        <v>103</v>
      </c>
      <c r="C19" s="85" t="s">
        <v>89</v>
      </c>
      <c r="D19" s="85" t="s">
        <v>87</v>
      </c>
      <c r="E19" s="85" t="s">
        <v>107</v>
      </c>
      <c r="F19" s="69">
        <f t="shared" si="0"/>
        <v>45664.25</v>
      </c>
      <c r="G19" s="69">
        <f t="shared" si="1"/>
        <v>45664.25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45664.25</v>
      </c>
      <c r="Q19" s="69">
        <v>0</v>
      </c>
      <c r="R19" s="69">
        <v>0</v>
      </c>
      <c r="S19" s="69">
        <v>0</v>
      </c>
      <c r="T19" s="69">
        <v>0</v>
      </c>
      <c r="U19" s="69">
        <f t="shared" si="2"/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f t="shared" si="3"/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f t="shared" si="4"/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f t="shared" si="5"/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f t="shared" si="6"/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f t="shared" si="7"/>
        <v>0</v>
      </c>
      <c r="CS19" s="69">
        <v>0</v>
      </c>
      <c r="CT19" s="69">
        <v>0</v>
      </c>
      <c r="CU19" s="69">
        <f t="shared" si="8"/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f t="shared" si="9"/>
        <v>0</v>
      </c>
      <c r="DB19" s="69">
        <v>0</v>
      </c>
      <c r="DC19" s="69">
        <v>0</v>
      </c>
      <c r="DD19" s="69">
        <f t="shared" si="10"/>
        <v>0</v>
      </c>
      <c r="DE19" s="69">
        <v>0</v>
      </c>
      <c r="DF19" s="69">
        <v>0</v>
      </c>
      <c r="DG19" s="69">
        <v>0</v>
      </c>
      <c r="DH19" s="69">
        <v>0</v>
      </c>
    </row>
    <row r="20" spans="1:112" ht="19.5" customHeight="1">
      <c r="A20" s="85" t="s">
        <v>108</v>
      </c>
      <c r="B20" s="85" t="s">
        <v>105</v>
      </c>
      <c r="C20" s="85" t="s">
        <v>86</v>
      </c>
      <c r="D20" s="85" t="s">
        <v>87</v>
      </c>
      <c r="E20" s="85" t="s">
        <v>109</v>
      </c>
      <c r="F20" s="69">
        <f t="shared" si="0"/>
        <v>340885</v>
      </c>
      <c r="G20" s="69">
        <f t="shared" si="1"/>
        <v>340885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340885</v>
      </c>
      <c r="S20" s="69">
        <v>0</v>
      </c>
      <c r="T20" s="69">
        <v>0</v>
      </c>
      <c r="U20" s="69">
        <f t="shared" si="2"/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f t="shared" si="3"/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f t="shared" si="4"/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f t="shared" si="5"/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f t="shared" si="6"/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f t="shared" si="7"/>
        <v>0</v>
      </c>
      <c r="CS20" s="69">
        <v>0</v>
      </c>
      <c r="CT20" s="69">
        <v>0</v>
      </c>
      <c r="CU20" s="69">
        <f t="shared" si="8"/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f t="shared" si="9"/>
        <v>0</v>
      </c>
      <c r="DB20" s="69">
        <v>0</v>
      </c>
      <c r="DC20" s="69">
        <v>0</v>
      </c>
      <c r="DD20" s="69">
        <f t="shared" si="10"/>
        <v>0</v>
      </c>
      <c r="DE20" s="69">
        <v>0</v>
      </c>
      <c r="DF20" s="69">
        <v>0</v>
      </c>
      <c r="DG20" s="69">
        <v>0</v>
      </c>
      <c r="DH20" s="69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007874015748" right="0.3937007874015748" top="0.7874015748031497" bottom="0.3937007874015748" header="0" footer="0"/>
  <pageSetup errors="blank" fitToHeight="100" horizontalDpi="600" verticalDpi="600" orientation="portrait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tabSelected="1" workbookViewId="0" topLeftCell="A4">
      <selection activeCell="E25" sqref="E25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3"/>
      <c r="B1" s="43"/>
      <c r="C1" s="43"/>
      <c r="D1" s="44"/>
      <c r="E1" s="43"/>
      <c r="F1" s="43"/>
      <c r="G1" s="21" t="s">
        <v>292</v>
      </c>
    </row>
    <row r="2" spans="1:7" ht="25.5" customHeight="1">
      <c r="A2" s="18" t="s">
        <v>293</v>
      </c>
      <c r="B2" s="18"/>
      <c r="C2" s="18"/>
      <c r="D2" s="18"/>
      <c r="E2" s="18"/>
      <c r="F2" s="18"/>
      <c r="G2" s="18"/>
    </row>
    <row r="3" spans="1:7" ht="19.5" customHeight="1">
      <c r="A3" s="63" t="s">
        <v>5</v>
      </c>
      <c r="B3" s="19"/>
      <c r="C3" s="19"/>
      <c r="D3" s="19"/>
      <c r="E3" s="46"/>
      <c r="F3" s="46"/>
      <c r="G3" s="21" t="s">
        <v>6</v>
      </c>
    </row>
    <row r="4" spans="1:7" ht="19.5" customHeight="1">
      <c r="A4" s="49" t="s">
        <v>294</v>
      </c>
      <c r="B4" s="50"/>
      <c r="C4" s="50"/>
      <c r="D4" s="51"/>
      <c r="E4" s="70" t="s">
        <v>112</v>
      </c>
      <c r="F4" s="29"/>
      <c r="G4" s="29"/>
    </row>
    <row r="5" spans="1:7" ht="19.5" customHeight="1">
      <c r="A5" s="22" t="s">
        <v>68</v>
      </c>
      <c r="B5" s="24"/>
      <c r="C5" s="71" t="s">
        <v>69</v>
      </c>
      <c r="D5" s="72" t="s">
        <v>295</v>
      </c>
      <c r="E5" s="29" t="s">
        <v>60</v>
      </c>
      <c r="F5" s="26" t="s">
        <v>296</v>
      </c>
      <c r="G5" s="73" t="s">
        <v>297</v>
      </c>
    </row>
    <row r="6" spans="1:7" ht="33.75" customHeight="1">
      <c r="A6" s="31" t="s">
        <v>81</v>
      </c>
      <c r="B6" s="32" t="s">
        <v>82</v>
      </c>
      <c r="C6" s="74"/>
      <c r="D6" s="75"/>
      <c r="E6" s="35"/>
      <c r="F6" s="36"/>
      <c r="G6" s="57"/>
    </row>
    <row r="7" spans="1:7" ht="19.5" customHeight="1">
      <c r="A7" s="58" t="s">
        <v>20</v>
      </c>
      <c r="B7" s="67" t="s">
        <v>20</v>
      </c>
      <c r="C7" s="76" t="s">
        <v>20</v>
      </c>
      <c r="D7" s="58" t="s">
        <v>60</v>
      </c>
      <c r="E7" s="77">
        <v>4735198.78</v>
      </c>
      <c r="F7" s="78">
        <v>3959219.53</v>
      </c>
      <c r="G7" s="69">
        <v>775979.25</v>
      </c>
    </row>
    <row r="8" spans="1:7" ht="19.5" customHeight="1">
      <c r="A8" s="58" t="s">
        <v>20</v>
      </c>
      <c r="B8" s="67" t="s">
        <v>20</v>
      </c>
      <c r="C8" s="76" t="s">
        <v>20</v>
      </c>
      <c r="D8" s="58" t="s">
        <v>0</v>
      </c>
      <c r="E8" s="77">
        <v>4735198.78</v>
      </c>
      <c r="F8" s="78">
        <v>3959219.53</v>
      </c>
      <c r="G8" s="69">
        <v>775979.25</v>
      </c>
    </row>
    <row r="9" spans="1:7" ht="19.5" customHeight="1">
      <c r="A9" s="58" t="s">
        <v>20</v>
      </c>
      <c r="B9" s="67" t="s">
        <v>20</v>
      </c>
      <c r="C9" s="76" t="s">
        <v>170</v>
      </c>
      <c r="D9" s="58" t="s">
        <v>298</v>
      </c>
      <c r="E9" s="77">
        <v>4735198.78</v>
      </c>
      <c r="F9" s="78">
        <v>3959219.53</v>
      </c>
      <c r="G9" s="69">
        <v>775979.25</v>
      </c>
    </row>
    <row r="10" spans="1:7" ht="19.5" customHeight="1">
      <c r="A10" s="58" t="s">
        <v>299</v>
      </c>
      <c r="B10" s="67" t="s">
        <v>300</v>
      </c>
      <c r="C10" s="76" t="s">
        <v>174</v>
      </c>
      <c r="D10" s="58" t="s">
        <v>301</v>
      </c>
      <c r="E10" s="77">
        <v>202684.5</v>
      </c>
      <c r="F10" s="78">
        <v>202684.5</v>
      </c>
      <c r="G10" s="69">
        <v>0</v>
      </c>
    </row>
    <row r="11" spans="1:7" ht="19.5" customHeight="1">
      <c r="A11" s="58" t="s">
        <v>302</v>
      </c>
      <c r="B11" s="67" t="s">
        <v>303</v>
      </c>
      <c r="C11" s="76" t="s">
        <v>174</v>
      </c>
      <c r="D11" s="58" t="s">
        <v>183</v>
      </c>
      <c r="E11" s="77">
        <v>15000</v>
      </c>
      <c r="F11" s="78">
        <v>0</v>
      </c>
      <c r="G11" s="69">
        <v>15000</v>
      </c>
    </row>
    <row r="12" spans="1:7" ht="19.5" customHeight="1">
      <c r="A12" s="58" t="s">
        <v>299</v>
      </c>
      <c r="B12" s="67" t="s">
        <v>304</v>
      </c>
      <c r="C12" s="76" t="s">
        <v>174</v>
      </c>
      <c r="D12" s="58" t="s">
        <v>305</v>
      </c>
      <c r="E12" s="77">
        <v>237156</v>
      </c>
      <c r="F12" s="78">
        <v>237156</v>
      </c>
      <c r="G12" s="69">
        <v>0</v>
      </c>
    </row>
    <row r="13" spans="1:7" ht="19.5" customHeight="1">
      <c r="A13" s="58" t="s">
        <v>302</v>
      </c>
      <c r="B13" s="67" t="s">
        <v>95</v>
      </c>
      <c r="C13" s="76" t="s">
        <v>174</v>
      </c>
      <c r="D13" s="58" t="s">
        <v>190</v>
      </c>
      <c r="E13" s="77">
        <v>78268.91</v>
      </c>
      <c r="F13" s="78">
        <v>0</v>
      </c>
      <c r="G13" s="69">
        <v>78268.91</v>
      </c>
    </row>
    <row r="14" spans="1:7" ht="19.5" customHeight="1">
      <c r="A14" s="58" t="s">
        <v>302</v>
      </c>
      <c r="B14" s="67" t="s">
        <v>306</v>
      </c>
      <c r="C14" s="76" t="s">
        <v>174</v>
      </c>
      <c r="D14" s="58" t="s">
        <v>307</v>
      </c>
      <c r="E14" s="77">
        <v>15749.25</v>
      </c>
      <c r="F14" s="78">
        <v>0</v>
      </c>
      <c r="G14" s="69">
        <v>15749.25</v>
      </c>
    </row>
    <row r="15" spans="1:7" ht="19.5" customHeight="1">
      <c r="A15" s="58" t="s">
        <v>302</v>
      </c>
      <c r="B15" s="67" t="s">
        <v>308</v>
      </c>
      <c r="C15" s="76" t="s">
        <v>174</v>
      </c>
      <c r="D15" s="58" t="s">
        <v>309</v>
      </c>
      <c r="E15" s="77">
        <v>256230</v>
      </c>
      <c r="F15" s="78">
        <v>0</v>
      </c>
      <c r="G15" s="69">
        <v>256230</v>
      </c>
    </row>
    <row r="16" spans="1:7" ht="19.5" customHeight="1">
      <c r="A16" s="58" t="s">
        <v>310</v>
      </c>
      <c r="B16" s="67" t="s">
        <v>99</v>
      </c>
      <c r="C16" s="76" t="s">
        <v>174</v>
      </c>
      <c r="D16" s="58" t="s">
        <v>311</v>
      </c>
      <c r="E16" s="77">
        <v>28980</v>
      </c>
      <c r="F16" s="78">
        <v>28980</v>
      </c>
      <c r="G16" s="69">
        <v>0</v>
      </c>
    </row>
    <row r="17" spans="1:7" ht="19.5" customHeight="1">
      <c r="A17" s="58" t="s">
        <v>310</v>
      </c>
      <c r="B17" s="67" t="s">
        <v>188</v>
      </c>
      <c r="C17" s="76" t="s">
        <v>174</v>
      </c>
      <c r="D17" s="58" t="s">
        <v>312</v>
      </c>
      <c r="E17" s="77">
        <v>1245</v>
      </c>
      <c r="F17" s="78">
        <v>1245</v>
      </c>
      <c r="G17" s="69">
        <v>0</v>
      </c>
    </row>
    <row r="18" spans="1:7" ht="19.5" customHeight="1">
      <c r="A18" s="58" t="s">
        <v>299</v>
      </c>
      <c r="B18" s="67" t="s">
        <v>89</v>
      </c>
      <c r="C18" s="76" t="s">
        <v>174</v>
      </c>
      <c r="D18" s="58" t="s">
        <v>313</v>
      </c>
      <c r="E18" s="77">
        <v>108248</v>
      </c>
      <c r="F18" s="78">
        <v>108248</v>
      </c>
      <c r="G18" s="69">
        <v>0</v>
      </c>
    </row>
    <row r="19" spans="1:7" ht="19.5" customHeight="1">
      <c r="A19" s="58" t="s">
        <v>299</v>
      </c>
      <c r="B19" s="67" t="s">
        <v>91</v>
      </c>
      <c r="C19" s="76" t="s">
        <v>174</v>
      </c>
      <c r="D19" s="58" t="s">
        <v>314</v>
      </c>
      <c r="E19" s="77">
        <v>453890.25</v>
      </c>
      <c r="F19" s="78">
        <v>453890.25</v>
      </c>
      <c r="G19" s="69">
        <v>0</v>
      </c>
    </row>
    <row r="20" spans="1:7" ht="19.5" customHeight="1">
      <c r="A20" s="58" t="s">
        <v>302</v>
      </c>
      <c r="B20" s="67" t="s">
        <v>86</v>
      </c>
      <c r="C20" s="76" t="s">
        <v>174</v>
      </c>
      <c r="D20" s="58" t="s">
        <v>315</v>
      </c>
      <c r="E20" s="77">
        <v>80000</v>
      </c>
      <c r="F20" s="78">
        <v>0</v>
      </c>
      <c r="G20" s="69">
        <v>80000</v>
      </c>
    </row>
    <row r="21" spans="1:7" ht="19.5" customHeight="1">
      <c r="A21" s="58" t="s">
        <v>310</v>
      </c>
      <c r="B21" s="67" t="s">
        <v>304</v>
      </c>
      <c r="C21" s="76" t="s">
        <v>174</v>
      </c>
      <c r="D21" s="58" t="s">
        <v>316</v>
      </c>
      <c r="E21" s="77">
        <v>25543.53</v>
      </c>
      <c r="F21" s="78">
        <v>25543.53</v>
      </c>
      <c r="G21" s="69">
        <v>0</v>
      </c>
    </row>
    <row r="22" spans="1:7" ht="19.5" customHeight="1">
      <c r="A22" s="58" t="s">
        <v>299</v>
      </c>
      <c r="B22" s="67" t="s">
        <v>86</v>
      </c>
      <c r="C22" s="76" t="s">
        <v>174</v>
      </c>
      <c r="D22" s="58" t="s">
        <v>317</v>
      </c>
      <c r="E22" s="77">
        <v>1575063</v>
      </c>
      <c r="F22" s="78">
        <v>1575063</v>
      </c>
      <c r="G22" s="69">
        <v>0</v>
      </c>
    </row>
    <row r="23" spans="1:7" ht="19.5" customHeight="1">
      <c r="A23" s="58" t="s">
        <v>302</v>
      </c>
      <c r="B23" s="67" t="s">
        <v>318</v>
      </c>
      <c r="C23" s="76" t="s">
        <v>174</v>
      </c>
      <c r="D23" s="58" t="s">
        <v>186</v>
      </c>
      <c r="E23" s="77">
        <v>40000</v>
      </c>
      <c r="F23" s="78">
        <v>0</v>
      </c>
      <c r="G23" s="69">
        <v>40000</v>
      </c>
    </row>
    <row r="24" spans="1:7" ht="19.5" customHeight="1">
      <c r="A24" s="58" t="s">
        <v>302</v>
      </c>
      <c r="B24" s="67" t="s">
        <v>319</v>
      </c>
      <c r="C24" s="76" t="s">
        <v>174</v>
      </c>
      <c r="D24" s="58" t="s">
        <v>182</v>
      </c>
      <c r="E24" s="77">
        <v>15000</v>
      </c>
      <c r="F24" s="78">
        <v>0</v>
      </c>
      <c r="G24" s="69">
        <v>15000</v>
      </c>
    </row>
    <row r="25" spans="1:7" ht="19.5" customHeight="1">
      <c r="A25" s="58" t="s">
        <v>302</v>
      </c>
      <c r="B25" s="67" t="s">
        <v>103</v>
      </c>
      <c r="C25" s="76" t="s">
        <v>174</v>
      </c>
      <c r="D25" s="58" t="s">
        <v>320</v>
      </c>
      <c r="E25" s="77">
        <v>110000</v>
      </c>
      <c r="F25" s="78">
        <v>0</v>
      </c>
      <c r="G25" s="69">
        <v>110000</v>
      </c>
    </row>
    <row r="26" spans="1:7" ht="19.5" customHeight="1">
      <c r="A26" s="58" t="s">
        <v>299</v>
      </c>
      <c r="B26" s="67" t="s">
        <v>103</v>
      </c>
      <c r="C26" s="76" t="s">
        <v>174</v>
      </c>
      <c r="D26" s="58" t="s">
        <v>321</v>
      </c>
      <c r="E26" s="77">
        <v>45664.25</v>
      </c>
      <c r="F26" s="78">
        <v>45664.25</v>
      </c>
      <c r="G26" s="69">
        <v>0</v>
      </c>
    </row>
    <row r="27" spans="1:7" ht="19.5" customHeight="1">
      <c r="A27" s="58" t="s">
        <v>299</v>
      </c>
      <c r="B27" s="67" t="s">
        <v>322</v>
      </c>
      <c r="C27" s="76" t="s">
        <v>174</v>
      </c>
      <c r="D27" s="58" t="s">
        <v>323</v>
      </c>
      <c r="E27" s="77">
        <v>19931</v>
      </c>
      <c r="F27" s="78">
        <v>19931</v>
      </c>
      <c r="G27" s="69">
        <v>0</v>
      </c>
    </row>
    <row r="28" spans="1:7" ht="19.5" customHeight="1">
      <c r="A28" s="58" t="s">
        <v>302</v>
      </c>
      <c r="B28" s="67" t="s">
        <v>99</v>
      </c>
      <c r="C28" s="76" t="s">
        <v>174</v>
      </c>
      <c r="D28" s="58" t="s">
        <v>324</v>
      </c>
      <c r="E28" s="77">
        <v>15731.09</v>
      </c>
      <c r="F28" s="78">
        <v>0</v>
      </c>
      <c r="G28" s="69">
        <v>15731.09</v>
      </c>
    </row>
    <row r="29" spans="1:7" ht="19.5" customHeight="1">
      <c r="A29" s="58" t="s">
        <v>299</v>
      </c>
      <c r="B29" s="67" t="s">
        <v>325</v>
      </c>
      <c r="C29" s="76" t="s">
        <v>174</v>
      </c>
      <c r="D29" s="58" t="s">
        <v>177</v>
      </c>
      <c r="E29" s="77">
        <v>340885</v>
      </c>
      <c r="F29" s="78">
        <v>340885</v>
      </c>
      <c r="G29" s="69">
        <v>0</v>
      </c>
    </row>
    <row r="30" spans="1:7" ht="19.5" customHeight="1">
      <c r="A30" s="58" t="s">
        <v>302</v>
      </c>
      <c r="B30" s="67" t="s">
        <v>325</v>
      </c>
      <c r="C30" s="76" t="s">
        <v>174</v>
      </c>
      <c r="D30" s="58" t="s">
        <v>326</v>
      </c>
      <c r="E30" s="77">
        <v>35000</v>
      </c>
      <c r="F30" s="78">
        <v>0</v>
      </c>
      <c r="G30" s="69">
        <v>35000</v>
      </c>
    </row>
    <row r="31" spans="1:7" ht="19.5" customHeight="1">
      <c r="A31" s="58" t="s">
        <v>299</v>
      </c>
      <c r="B31" s="67" t="s">
        <v>105</v>
      </c>
      <c r="C31" s="76" t="s">
        <v>174</v>
      </c>
      <c r="D31" s="58" t="s">
        <v>327</v>
      </c>
      <c r="E31" s="77">
        <v>919929</v>
      </c>
      <c r="F31" s="78">
        <v>919929</v>
      </c>
      <c r="G31" s="69">
        <v>0</v>
      </c>
    </row>
    <row r="32" spans="1:7" ht="19.5" customHeight="1">
      <c r="A32" s="58" t="s">
        <v>302</v>
      </c>
      <c r="B32" s="67" t="s">
        <v>328</v>
      </c>
      <c r="C32" s="76" t="s">
        <v>174</v>
      </c>
      <c r="D32" s="58" t="s">
        <v>329</v>
      </c>
      <c r="E32" s="77">
        <v>40000</v>
      </c>
      <c r="F32" s="78">
        <v>0</v>
      </c>
      <c r="G32" s="69">
        <v>40000</v>
      </c>
    </row>
    <row r="33" spans="1:7" ht="19.5" customHeight="1">
      <c r="A33" s="58" t="s">
        <v>302</v>
      </c>
      <c r="B33" s="67" t="s">
        <v>185</v>
      </c>
      <c r="C33" s="76" t="s">
        <v>174</v>
      </c>
      <c r="D33" s="58" t="s">
        <v>330</v>
      </c>
      <c r="E33" s="77">
        <v>15000</v>
      </c>
      <c r="F33" s="78">
        <v>0</v>
      </c>
      <c r="G33" s="69">
        <v>15000</v>
      </c>
    </row>
    <row r="34" spans="1:7" ht="19.5" customHeight="1">
      <c r="A34" s="58" t="s">
        <v>302</v>
      </c>
      <c r="B34" s="67" t="s">
        <v>331</v>
      </c>
      <c r="C34" s="76" t="s">
        <v>174</v>
      </c>
      <c r="D34" s="58" t="s">
        <v>187</v>
      </c>
      <c r="E34" s="77">
        <v>60000</v>
      </c>
      <c r="F34" s="78">
        <v>0</v>
      </c>
      <c r="G34" s="69">
        <v>60000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332</v>
      </c>
    </row>
    <row r="2" spans="1:6" ht="19.5" customHeight="1">
      <c r="A2" s="18" t="s">
        <v>333</v>
      </c>
      <c r="B2" s="18"/>
      <c r="C2" s="18"/>
      <c r="D2" s="18"/>
      <c r="E2" s="18"/>
      <c r="F2" s="18"/>
    </row>
    <row r="3" spans="1:6" ht="19.5" customHeight="1">
      <c r="A3" s="63" t="s">
        <v>5</v>
      </c>
      <c r="B3" s="19"/>
      <c r="C3" s="19"/>
      <c r="D3" s="64"/>
      <c r="E3" s="64"/>
      <c r="F3" s="21" t="s">
        <v>6</v>
      </c>
    </row>
    <row r="4" spans="1:6" ht="19.5" customHeight="1">
      <c r="A4" s="22" t="s">
        <v>68</v>
      </c>
      <c r="B4" s="23"/>
      <c r="C4" s="24"/>
      <c r="D4" s="65" t="s">
        <v>69</v>
      </c>
      <c r="E4" s="47" t="s">
        <v>334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6"/>
      <c r="E5" s="47"/>
      <c r="F5" s="36"/>
    </row>
    <row r="6" spans="1:6" ht="19.5" customHeight="1">
      <c r="A6" s="67" t="s">
        <v>20</v>
      </c>
      <c r="B6" s="67" t="s">
        <v>20</v>
      </c>
      <c r="C6" s="67" t="s">
        <v>20</v>
      </c>
      <c r="D6" s="68" t="s">
        <v>20</v>
      </c>
      <c r="E6" s="68" t="s">
        <v>60</v>
      </c>
      <c r="F6" s="69">
        <v>1926400</v>
      </c>
    </row>
    <row r="7" spans="1:6" ht="19.5" customHeight="1">
      <c r="A7" s="67" t="s">
        <v>20</v>
      </c>
      <c r="B7" s="67" t="s">
        <v>20</v>
      </c>
      <c r="C7" s="67" t="s">
        <v>20</v>
      </c>
      <c r="D7" s="68" t="s">
        <v>84</v>
      </c>
      <c r="E7" s="68" t="s">
        <v>0</v>
      </c>
      <c r="F7" s="69">
        <v>1926400</v>
      </c>
    </row>
    <row r="8" spans="1:6" ht="19.5" customHeight="1">
      <c r="A8" s="67" t="s">
        <v>20</v>
      </c>
      <c r="B8" s="67" t="s">
        <v>20</v>
      </c>
      <c r="C8" s="67" t="s">
        <v>20</v>
      </c>
      <c r="D8" s="68" t="s">
        <v>20</v>
      </c>
      <c r="E8" s="68" t="s">
        <v>298</v>
      </c>
      <c r="F8" s="69">
        <v>1926400</v>
      </c>
    </row>
    <row r="9" spans="1:6" ht="19.5" customHeight="1">
      <c r="A9" s="67" t="s">
        <v>20</v>
      </c>
      <c r="B9" s="67" t="s">
        <v>20</v>
      </c>
      <c r="C9" s="67" t="s">
        <v>20</v>
      </c>
      <c r="D9" s="68" t="s">
        <v>20</v>
      </c>
      <c r="E9" s="68" t="s">
        <v>335</v>
      </c>
      <c r="F9" s="69">
        <v>721400</v>
      </c>
    </row>
    <row r="10" spans="1:6" ht="19.5" customHeight="1">
      <c r="A10" s="67" t="s">
        <v>85</v>
      </c>
      <c r="B10" s="67" t="s">
        <v>86</v>
      </c>
      <c r="C10" s="67" t="s">
        <v>91</v>
      </c>
      <c r="D10" s="68" t="s">
        <v>87</v>
      </c>
      <c r="E10" s="68" t="s">
        <v>336</v>
      </c>
      <c r="F10" s="69">
        <v>117000</v>
      </c>
    </row>
    <row r="11" spans="1:6" ht="19.5" customHeight="1">
      <c r="A11" s="67" t="s">
        <v>85</v>
      </c>
      <c r="B11" s="67" t="s">
        <v>86</v>
      </c>
      <c r="C11" s="67" t="s">
        <v>91</v>
      </c>
      <c r="D11" s="68" t="s">
        <v>87</v>
      </c>
      <c r="E11" s="68" t="s">
        <v>337</v>
      </c>
      <c r="F11" s="69">
        <v>488400</v>
      </c>
    </row>
    <row r="12" spans="1:6" ht="19.5" customHeight="1">
      <c r="A12" s="67" t="s">
        <v>85</v>
      </c>
      <c r="B12" s="67" t="s">
        <v>86</v>
      </c>
      <c r="C12" s="67" t="s">
        <v>91</v>
      </c>
      <c r="D12" s="68" t="s">
        <v>87</v>
      </c>
      <c r="E12" s="68" t="s">
        <v>338</v>
      </c>
      <c r="F12" s="69">
        <v>116000</v>
      </c>
    </row>
    <row r="13" spans="1:6" ht="19.5" customHeight="1">
      <c r="A13" s="67" t="s">
        <v>20</v>
      </c>
      <c r="B13" s="67" t="s">
        <v>20</v>
      </c>
      <c r="C13" s="67" t="s">
        <v>20</v>
      </c>
      <c r="D13" s="68" t="s">
        <v>20</v>
      </c>
      <c r="E13" s="68" t="s">
        <v>339</v>
      </c>
      <c r="F13" s="69">
        <v>300000</v>
      </c>
    </row>
    <row r="14" spans="1:6" ht="19.5" customHeight="1">
      <c r="A14" s="67" t="s">
        <v>85</v>
      </c>
      <c r="B14" s="67" t="s">
        <v>86</v>
      </c>
      <c r="C14" s="67" t="s">
        <v>93</v>
      </c>
      <c r="D14" s="68" t="s">
        <v>87</v>
      </c>
      <c r="E14" s="68" t="s">
        <v>340</v>
      </c>
      <c r="F14" s="69">
        <v>300000</v>
      </c>
    </row>
    <row r="15" spans="1:6" ht="19.5" customHeight="1">
      <c r="A15" s="67" t="s">
        <v>20</v>
      </c>
      <c r="B15" s="67" t="s">
        <v>20</v>
      </c>
      <c r="C15" s="67" t="s">
        <v>20</v>
      </c>
      <c r="D15" s="68" t="s">
        <v>20</v>
      </c>
      <c r="E15" s="68" t="s">
        <v>341</v>
      </c>
      <c r="F15" s="69">
        <v>851000</v>
      </c>
    </row>
    <row r="16" spans="1:6" ht="19.5" customHeight="1">
      <c r="A16" s="67" t="s">
        <v>85</v>
      </c>
      <c r="B16" s="67" t="s">
        <v>86</v>
      </c>
      <c r="C16" s="67" t="s">
        <v>95</v>
      </c>
      <c r="D16" s="68" t="s">
        <v>87</v>
      </c>
      <c r="E16" s="68" t="s">
        <v>342</v>
      </c>
      <c r="F16" s="69">
        <v>527000</v>
      </c>
    </row>
    <row r="17" spans="1:6" ht="19.5" customHeight="1">
      <c r="A17" s="67" t="s">
        <v>85</v>
      </c>
      <c r="B17" s="67" t="s">
        <v>86</v>
      </c>
      <c r="C17" s="67" t="s">
        <v>95</v>
      </c>
      <c r="D17" s="68" t="s">
        <v>87</v>
      </c>
      <c r="E17" s="68" t="s">
        <v>343</v>
      </c>
      <c r="F17" s="69">
        <v>324000</v>
      </c>
    </row>
    <row r="18" spans="1:6" ht="19.5" customHeight="1">
      <c r="A18" s="67" t="s">
        <v>20</v>
      </c>
      <c r="B18" s="67" t="s">
        <v>20</v>
      </c>
      <c r="C18" s="67" t="s">
        <v>20</v>
      </c>
      <c r="D18" s="68" t="s">
        <v>20</v>
      </c>
      <c r="E18" s="68" t="s">
        <v>344</v>
      </c>
      <c r="F18" s="69">
        <v>54000</v>
      </c>
    </row>
    <row r="19" spans="1:6" ht="19.5" customHeight="1">
      <c r="A19" s="67" t="s">
        <v>85</v>
      </c>
      <c r="B19" s="67" t="s">
        <v>91</v>
      </c>
      <c r="C19" s="67" t="s">
        <v>95</v>
      </c>
      <c r="D19" s="68" t="s">
        <v>87</v>
      </c>
      <c r="E19" s="68" t="s">
        <v>345</v>
      </c>
      <c r="F19" s="69">
        <v>54000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domino～</cp:lastModifiedBy>
  <cp:lastPrinted>2022-07-22T01:14:37Z</cp:lastPrinted>
  <dcterms:created xsi:type="dcterms:W3CDTF">2022-07-21T11:41:16Z</dcterms:created>
  <dcterms:modified xsi:type="dcterms:W3CDTF">2022-07-22T02:05:29Z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4D3905DE762640A18B4E9963C4F46EAF</vt:lpwstr>
  </property>
  <property fmtid="{D5CDD505-2E9C-101B-9397-08002B2CF9AE}" pid="4" name="KSOProductBuildV">
    <vt:lpwstr>2052-11.1.0.11875</vt:lpwstr>
  </property>
</Properties>
</file>