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'1'!$A$1:$D$42</definedName>
    <definedName name="_xlnm.Print_Area" localSheetId="2">'1-1'!$A$1:$T$18</definedName>
    <definedName name="_xlnm.Print_Area" localSheetId="3">'1-2'!$A$1:$J$18</definedName>
    <definedName name="_xlnm.Print_Area" localSheetId="4">'2'!$A$1:$H$40</definedName>
    <definedName name="_xlnm.Print_Titles" localSheetId="4">'2'!$1:$40</definedName>
    <definedName name="_xlnm.Print_Area" localSheetId="5">'2-1'!$A$1:$AI$29</definedName>
    <definedName name="_xlnm.Print_Area" localSheetId="6">'3'!$A$1:$DH$18</definedName>
    <definedName name="_xlnm.Print_Area" localSheetId="7">'3-1'!$A$1:$G$46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'6'!$A$1:$L$28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<sst xmlns="http://schemas.openxmlformats.org/spreadsheetml/2006/main" count="1353" uniqueCount="422">
  <si>
    <t>宣汉县扶贫开发局</t>
  </si>
  <si>
    <t>2021年部门预算</t>
  </si>
  <si>
    <t>报送日期：     年   月   日</t>
  </si>
  <si>
    <t>表1</t>
  </si>
  <si>
    <t>部门收支总表</t>
  </si>
  <si>
    <t>单位名称：宣汉县扶贫开发局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</si>
  <si>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</si>
  <si>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</si>
  <si>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</si>
  <si>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</si>
  <si>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</si>
  <si>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</si>
  <si>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</si>
  <si>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</si>
  <si>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</si>
  <si>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</si>
  <si>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</si>
  <si>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</si>
  <si>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</si>
  <si>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</si>
  <si>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</si>
  <si>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</si>
  <si>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</si>
  <si>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</si>
  <si>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</si>
  <si>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</si>
  <si>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</si>
  <si>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</si>
  <si>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</si>
  <si>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</si>
  <si>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</si>
  <si>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</si>
  <si>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</si>
  <si>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</si>
  <si>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</si>
  <si>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</si>
  <si>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</si>
  <si>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</si>
  <si>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</si>
  <si>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</si>
  <si>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</si>
  <si>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</si>
  <si>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</si>
  <si>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</si>
  <si>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</si>
  <si>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</si>
  <si>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</si>
  <si>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</si>
  <si>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</si>
  <si>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</si>
  <si>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</si>
  <si>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</si>
  <si>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</si>
  <si>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</si>
  <si>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</si>
  <si>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</si>
  <si>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</si>
  <si>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</si>
  <si>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</si>
  <si>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</si>
  <si>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</si>
  <si>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</si>
  <si>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</si>
  <si>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</si>
  <si>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</si>
  <si>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</si>
  <si>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</si>
  <si>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</si>
  <si>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</si>
  <si>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</si>
  <si>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</si>
  <si>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</si>
  <si>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</si>
  <si>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</si>
  <si>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</si>
  <si>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</si>
  <si>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</si>
  <si>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</si>
  <si>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</si>
  <si>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</si>
  <si>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</si>
  <si>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</si>
  <si>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</si>
  <si>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</si>
  <si>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405</t>
  </si>
  <si>
    <t>208</t>
  </si>
  <si>
    <t>05</t>
  </si>
  <si>
    <t>01</t>
  </si>
  <si>
    <t xml:space="preserve">  405</t>
  </si>
  <si>
    <t xml:space="preserve">  行政单位离退休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</si>
  <si>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</si>
  <si>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</si>
  <si>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</si>
  <si>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</si>
  <si>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</si>
  <si>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</si>
  <si>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</si>
  <si>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03</t>
  </si>
  <si>
    <t xml:space="preserve">  公务员医疗补助</t>
  </si>
  <si>
    <t>213</t>
  </si>
  <si>
    <t xml:space="preserve">  行政运行</t>
  </si>
  <si>
    <t>50</t>
  </si>
  <si>
    <t xml:space="preserve">  扶贫事业机构</t>
  </si>
  <si>
    <t>99</t>
  </si>
  <si>
    <t xml:space="preserve">  其他扶贫支出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</si>
  <si>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</si>
  <si>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</si>
  <si>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</si>
  <si>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</si>
  <si>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</si>
  <si>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</si>
  <si>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</si>
  <si>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</si>
  <si>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</si>
  <si>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</si>
  <si>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</si>
  <si>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</si>
  <si>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</si>
  <si>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</si>
  <si>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</si>
  <si>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</si>
  <si>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</si>
  <si>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</si>
  <si>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</si>
  <si>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</si>
  <si>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</si>
  <si>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</si>
  <si>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</si>
  <si>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</si>
  <si>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</si>
  <si>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</si>
  <si>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</si>
  <si>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</si>
  <si>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</si>
  <si>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</si>
  <si>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</si>
  <si>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</si>
  <si>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</si>
  <si>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</si>
  <si>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</si>
  <si>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</si>
  <si>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</si>
  <si>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</si>
  <si>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</si>
  <si>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</si>
  <si>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</si>
  <si>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</si>
  <si>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</si>
  <si>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</si>
  <si>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</si>
  <si>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</si>
  <si>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</si>
  <si>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</si>
  <si>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</si>
  <si>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</si>
  <si>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</si>
  <si>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</si>
  <si>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</si>
  <si>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</si>
  <si>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</si>
  <si>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</si>
  <si>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</si>
  <si>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</si>
  <si>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</si>
  <si>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</si>
  <si>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</si>
  <si>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</si>
  <si>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405001</t>
  </si>
  <si>
    <t>扶贫开发局</t>
  </si>
  <si>
    <t>501</t>
  </si>
  <si>
    <t xml:space="preserve">  机关工资福利支出</t>
  </si>
  <si>
    <t xml:space="preserve">  501</t>
  </si>
  <si>
    <t xml:space="preserve">  405001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</si>
  <si>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</si>
  <si>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</si>
  <si>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</si>
  <si>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</si>
  <si>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</si>
  <si>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</si>
  <si>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</si>
  <si>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</si>
  <si>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</si>
  <si>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</si>
  <si>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</si>
  <si>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</si>
  <si>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</si>
  <si>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</si>
  <si>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504</t>
  </si>
  <si>
    <t xml:space="preserve">  机关资本性支出（二）</t>
  </si>
  <si>
    <t xml:space="preserve">  504</t>
  </si>
  <si>
    <t>04</t>
  </si>
  <si>
    <t xml:space="preserve">    设备购置</t>
  </si>
  <si>
    <t>509</t>
  </si>
  <si>
    <t xml:space="preserve">  对个人和家庭的补助</t>
  </si>
  <si>
    <t xml:space="preserve">  509</t>
  </si>
  <si>
    <t xml:space="preserve">    社会福利和救助</t>
  </si>
  <si>
    <t>405002</t>
  </si>
  <si>
    <t>世行办</t>
  </si>
  <si>
    <t>505</t>
  </si>
  <si>
    <t xml:space="preserve">  对事业单位经常性补助</t>
  </si>
  <si>
    <t xml:space="preserve">  505</t>
  </si>
  <si>
    <t xml:space="preserve">  405002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</si>
  <si>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</si>
  <si>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</si>
  <si>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</si>
  <si>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</si>
  <si>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</si>
  <si>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</si>
  <si>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</si>
  <si>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</si>
  <si>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</si>
  <si>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</si>
  <si>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</si>
  <si>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</si>
  <si>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</si>
  <si>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</si>
  <si>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</si>
  <si>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</si>
  <si>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</si>
  <si>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</si>
  <si>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</si>
  <si>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</si>
  <si>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</si>
  <si>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</si>
  <si>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</si>
  <si>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</si>
  <si>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</si>
  <si>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</si>
  <si>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</si>
  <si>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</si>
  <si>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</si>
  <si>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</si>
  <si>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</si>
  <si>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</si>
  <si>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</si>
  <si>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</si>
  <si>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</si>
  <si>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</si>
  <si>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</si>
  <si>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</si>
  <si>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</si>
  <si>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</si>
  <si>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</si>
  <si>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</si>
  <si>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</si>
  <si>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</si>
  <si>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</si>
  <si>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</si>
  <si>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</si>
  <si>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</si>
  <si>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</si>
  <si>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</si>
  <si>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</si>
  <si>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</si>
  <si>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</si>
  <si>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</si>
  <si>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</si>
  <si>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</si>
  <si>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</si>
  <si>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</si>
  <si>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</si>
  <si>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</si>
  <si>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</si>
  <si>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</si>
  <si>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</si>
  <si>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</si>
  <si>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</si>
  <si>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</si>
  <si>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</si>
  <si>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</si>
  <si>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</si>
  <si>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</si>
  <si>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</si>
  <si>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</si>
  <si>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</si>
  <si>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</si>
  <si>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</si>
  <si>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</si>
  <si>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</si>
  <si>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</si>
  <si>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</si>
  <si>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</si>
  <si>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</si>
  <si>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</si>
  <si>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</si>
  <si>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</si>
  <si>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</si>
  <si>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</si>
  <si>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</si>
  <si>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</si>
  <si>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</si>
  <si>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</si>
  <si>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</si>
  <si>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</si>
  <si>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</si>
  <si>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</si>
  <si>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</si>
  <si>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</si>
  <si>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</si>
  <si>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</si>
  <si>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</si>
  <si>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</si>
  <si>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</si>
  <si>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扶贫开发局</t>
  </si>
  <si>
    <t>302</t>
  </si>
  <si>
    <t>28</t>
  </si>
  <si>
    <t xml:space="preserve">    工会经费</t>
  </si>
  <si>
    <t>303</t>
  </si>
  <si>
    <t xml:space="preserve">    奖励金</t>
  </si>
  <si>
    <t xml:space="preserve">    办公费</t>
  </si>
  <si>
    <t>39</t>
  </si>
  <si>
    <t xml:space="preserve">    其他交通费用</t>
  </si>
  <si>
    <t>15</t>
  </si>
  <si>
    <t>301</t>
  </si>
  <si>
    <t>10</t>
  </si>
  <si>
    <t xml:space="preserve">    职工基本医疗保险缴费</t>
  </si>
  <si>
    <t>13</t>
  </si>
  <si>
    <t xml:space="preserve">    生活补助</t>
  </si>
  <si>
    <t xml:space="preserve">    水费</t>
  </si>
  <si>
    <t>08</t>
  </si>
  <si>
    <t xml:space="preserve">    机关事业单位基本养老保险缴费</t>
  </si>
  <si>
    <t>07</t>
  </si>
  <si>
    <t xml:space="preserve">    邮电费</t>
  </si>
  <si>
    <t xml:space="preserve">    电费</t>
  </si>
  <si>
    <t xml:space="preserve">    基本工资</t>
  </si>
  <si>
    <t xml:space="preserve">    差旅费</t>
  </si>
  <si>
    <t xml:space="preserve">    医疗费补助</t>
  </si>
  <si>
    <t xml:space="preserve">    印刷费</t>
  </si>
  <si>
    <t xml:space="preserve">    奖金</t>
  </si>
  <si>
    <t xml:space="preserve">    津贴补贴</t>
  </si>
  <si>
    <t xml:space="preserve">    公务员医疗补助缴费</t>
  </si>
  <si>
    <t>17</t>
  </si>
  <si>
    <t xml:space="preserve">  世行办</t>
  </si>
  <si>
    <t xml:space="preserve">    绩效工资</t>
  </si>
  <si>
    <t>12</t>
  </si>
  <si>
    <t xml:space="preserve">    其他社会保障缴费</t>
  </si>
  <si>
    <t>表3-2</t>
  </si>
  <si>
    <t>一般公共预算项目支出预算表</t>
  </si>
  <si>
    <t>单位名称（项目）</t>
  </si>
  <si>
    <t xml:space="preserve">    其他扶贫支出</t>
  </si>
  <si>
    <t xml:space="preserve">      脱贫攻坚工作经费</t>
  </si>
  <si>
    <t xml:space="preserve">      云平台运行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</si>
  <si>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</si>
  <si>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</si>
  <si>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</si>
  <si>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</si>
  <si>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</si>
  <si>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</si>
  <si>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</si>
  <si>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</si>
  <si>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</si>
  <si>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</si>
  <si>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</si>
  <si>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</si>
  <si>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</si>
  <si>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</si>
  <si>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</si>
  <si>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</si>
  <si>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</si>
  <si>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</si>
  <si>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</si>
  <si>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</si>
  <si>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</si>
  <si>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</si>
  <si>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</si>
  <si>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</si>
  <si>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</si>
  <si>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</si>
  <si>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</si>
  <si>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</si>
  <si>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</si>
  <si>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</si>
  <si>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</si>
  <si>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</si>
  <si>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</si>
  <si>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脱贫攻坚工作经费</t>
  </si>
  <si>
    <t xml:space="preserve">云平台信息流量补助34.68万元，云平台信息运行维护费技术开发费17万，云平台租用数据网络服务费6万。     
</t>
  </si>
  <si>
    <t>交通费</t>
  </si>
  <si>
    <t>30万</t>
  </si>
  <si>
    <t>对工作的促进作用</t>
  </si>
  <si>
    <t>有力保障脱贫攻坚相关工作的开展</t>
  </si>
  <si>
    <t>贫困村满意度</t>
  </si>
  <si>
    <t>≥95%</t>
  </si>
  <si>
    <t xml:space="preserve">  </t>
  </si>
  <si>
    <t>脱贫攻坚检查出差等</t>
  </si>
  <si>
    <r>
      <t>完成脱贫攻坚到各乡镇检查出差等相关工作</t>
    </r>
    <r>
      <rPr>
        <sz val="9"/>
        <color indexed="8"/>
        <rFont val="Times New Roman"/>
        <family val="1"/>
      </rPr>
      <t xml:space="preserve"> </t>
    </r>
  </si>
  <si>
    <t>促进脱贫攻坚工作的有序顺利开展</t>
  </si>
  <si>
    <t xml:space="preserve">≥1年  </t>
  </si>
  <si>
    <t>贫困户满意度</t>
  </si>
  <si>
    <t>5万</t>
  </si>
  <si>
    <t>办公用品等</t>
  </si>
  <si>
    <t>20万</t>
  </si>
  <si>
    <t>确保脱贫攻坚管理工作的运行</t>
  </si>
  <si>
    <t xml:space="preserve">≥95%  </t>
  </si>
  <si>
    <t>脱贫攻坚相关会议培训</t>
  </si>
  <si>
    <t xml:space="preserve">完成脱贫攻坚会议、培训会等相关工作  </t>
  </si>
  <si>
    <t>完成时间</t>
  </si>
  <si>
    <t>2021年12月前</t>
  </si>
  <si>
    <t>40万</t>
  </si>
  <si>
    <t>办公设备</t>
  </si>
  <si>
    <t>7.32万</t>
  </si>
  <si>
    <t>脱贫攻坚印刷资料</t>
  </si>
  <si>
    <t xml:space="preserve">完成脱贫攻坚相关资料的打印整理归档  </t>
  </si>
  <si>
    <t xml:space="preserve">  云平台运行</t>
  </si>
  <si>
    <t xml:space="preserve">  
</t>
  </si>
  <si>
    <t>完成2021年度云平台数据修改</t>
  </si>
  <si>
    <t xml:space="preserve">10000余条  </t>
  </si>
  <si>
    <t>数据使用年限</t>
  </si>
  <si>
    <t>数据使用部门满意度</t>
  </si>
  <si>
    <t>完成2021年度云平台数据录入</t>
  </si>
  <si>
    <t xml:space="preserve">20000余条  </t>
  </si>
  <si>
    <t>对扶贫工资的促进作用</t>
  </si>
  <si>
    <t xml:space="preserve">掌握贫困户相关数据，规范云平台的数据质量，有效促进脱贫工作的开展，  </t>
  </si>
  <si>
    <t>数据使用乡镇满意度</t>
  </si>
  <si>
    <t>云平台信息运行维护费技术开发费</t>
  </si>
  <si>
    <t xml:space="preserve">34.68万元  </t>
  </si>
  <si>
    <t>云平台数据准确率</t>
  </si>
  <si>
    <t xml:space="preserve">2020年12月前  </t>
  </si>
  <si>
    <t>云平台租用数据网络服务费</t>
  </si>
  <si>
    <t xml:space="preserve">17万元  </t>
  </si>
  <si>
    <t>各乡镇录入数据流量补助费</t>
  </si>
  <si>
    <t xml:space="preserve">6万元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</si>
</sst>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4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4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1" fontId="5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1" fontId="0" fillId="0" borderId="18" xfId="0" applyNumberFormat="1" applyFill="1" applyBorder="1" applyAlignment="1">
      <alignment/>
    </xf>
    <xf numFmtId="3" fontId="5" fillId="0" borderId="35" xfId="0" applyNumberFormat="1" applyFont="1" applyBorder="1" applyAlignment="1" applyProtection="1">
      <alignment vertical="center" wrapText="1"/>
      <protection/>
    </xf>
    <xf numFmtId="3" fontId="5" fillId="0" borderId="36" xfId="0" applyNumberFormat="1" applyFont="1" applyBorder="1" applyAlignment="1" applyProtection="1">
      <alignment vertical="center" wrapText="1"/>
      <protection/>
    </xf>
    <xf numFmtId="3" fontId="5" fillId="0" borderId="37" xfId="0" applyNumberFormat="1" applyFont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9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40" xfId="0" applyNumberFormat="1" applyFont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 applyProtection="1">
      <alignment horizontal="left"/>
      <protection/>
    </xf>
    <xf numFmtId="1" fontId="5" fillId="0" borderId="42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49" fontId="5" fillId="0" borderId="46" xfId="0" applyNumberFormat="1" applyFont="1" applyFill="1" applyBorder="1" applyAlignment="1" applyProtection="1">
      <alignment vertical="center" wrapText="1"/>
      <protection/>
    </xf>
    <xf numFmtId="3" fontId="5" fillId="0" borderId="47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 applyProtection="1">
      <alignment horizontal="center" vertical="center"/>
      <protection/>
    </xf>
    <xf numFmtId="4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5" xfId="0" applyNumberFormat="1" applyFont="1" applyBorder="1" applyAlignment="1" applyProtection="1">
      <alignment vertical="center" wrapText="1"/>
      <protection/>
    </xf>
    <xf numFmtId="0" fontId="5" fillId="0" borderId="56" xfId="0" applyNumberFormat="1" applyFont="1" applyFill="1" applyBorder="1" applyAlignment="1">
      <alignment vertical="center"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51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3" fontId="3" fillId="0" borderId="58" xfId="0" applyNumberFormat="1" applyFont="1" applyBorder="1" applyAlignment="1" applyProtection="1">
      <alignment vertical="center" wrapText="1"/>
      <protection/>
    </xf>
    <xf numFmtId="3" fontId="3" fillId="0" borderId="59" xfId="0" applyNumberFormat="1" applyFont="1" applyBorder="1" applyAlignment="1" applyProtection="1">
      <alignment vertical="center" wrapText="1"/>
      <protection/>
    </xf>
    <xf numFmtId="1" fontId="3" fillId="0" borderId="38" xfId="0" applyNumberFormat="1" applyFont="1" applyFill="1" applyBorder="1" applyAlignment="1">
      <alignment vertical="center"/>
    </xf>
    <xf numFmtId="3" fontId="3" fillId="0" borderId="60" xfId="0" applyNumberFormat="1" applyFont="1" applyBorder="1" applyAlignment="1" applyProtection="1">
      <alignment vertical="center" wrapText="1"/>
      <protection/>
    </xf>
    <xf numFmtId="0" fontId="5" fillId="0" borderId="49" xfId="0" applyNumberFormat="1" applyFont="1" applyFill="1" applyBorder="1" applyAlignment="1">
      <alignment vertical="center"/>
    </xf>
    <xf numFmtId="0" fontId="3" fillId="0" borderId="38" xfId="0" applyNumberFormat="1" applyFont="1" applyFill="1" applyBorder="1" applyAlignment="1">
      <alignment vertical="center"/>
    </xf>
    <xf numFmtId="3" fontId="3" fillId="0" borderId="61" xfId="0" applyNumberFormat="1" applyFont="1" applyBorder="1" applyAlignment="1" applyProtection="1">
      <alignment vertical="center" wrapText="1"/>
      <protection/>
    </xf>
    <xf numFmtId="181" fontId="3" fillId="0" borderId="62" xfId="0" applyNumberFormat="1" applyFont="1" applyBorder="1" applyAlignment="1" applyProtection="1">
      <alignment vertical="center" wrapText="1"/>
      <protection/>
    </xf>
    <xf numFmtId="0" fontId="3" fillId="0" borderId="38" xfId="0" applyNumberFormat="1" applyFont="1" applyFill="1" applyBorder="1" applyAlignment="1">
      <alignment horizontal="center" vertical="center"/>
    </xf>
    <xf numFmtId="3" fontId="3" fillId="0" borderId="58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vertical="center" wrapText="1"/>
    </xf>
    <xf numFmtId="181" fontId="3" fillId="0" borderId="63" xfId="0" applyNumberFormat="1" applyFont="1" applyBorder="1" applyAlignment="1">
      <alignment vertical="center" wrapText="1"/>
    </xf>
    <xf numFmtId="181" fontId="3" fillId="0" borderId="6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65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9" xfId="0" applyNumberFormat="1" applyFont="1" applyFill="1" applyBorder="1" applyAlignment="1">
      <alignment vertical="center"/>
    </xf>
    <xf numFmtId="3" fontId="3" fillId="0" borderId="66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7" xfId="0" applyNumberFormat="1" applyFont="1" applyBorder="1" applyAlignment="1" applyProtection="1">
      <alignment vertical="center" wrapText="1"/>
      <protection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8" xfId="0" applyNumberFormat="1" applyFont="1" applyBorder="1" applyAlignment="1">
      <alignment vertical="center" wrapText="1"/>
    </xf>
    <xf numFmtId="3" fontId="3" fillId="0" borderId="61" xfId="0" applyNumberFormat="1" applyFont="1" applyBorder="1" applyAlignment="1">
      <alignment horizontal="right" vertical="center" wrapText="1"/>
    </xf>
    <xf numFmtId="0" fontId="3" fillId="0" borderId="49" xfId="0" applyNumberFormat="1" applyFont="1" applyFill="1" applyBorder="1" applyAlignment="1">
      <alignment horizontal="center" vertical="center"/>
    </xf>
    <xf numFmtId="3" fontId="3" fillId="0" borderId="61" xfId="0" applyNumberFormat="1" applyFont="1" applyBorder="1" applyAlignment="1">
      <alignment vertical="center" wrapText="1"/>
    </xf>
    <xf numFmtId="181" fontId="3" fillId="0" borderId="69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33" borderId="70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4" xfId="0" applyNumberFormat="1" applyFont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5" fillId="0" borderId="7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182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46" xfId="0" applyNumberFormat="1" applyFont="1" applyBorder="1" applyAlignment="1" applyProtection="1">
      <alignment vertical="center" wrapText="1"/>
      <protection/>
    </xf>
    <xf numFmtId="3" fontId="5" fillId="0" borderId="38" xfId="0" applyNumberFormat="1" applyFont="1" applyBorder="1" applyAlignment="1" applyProtection="1">
      <alignment vertical="center" wrapText="1"/>
      <protection/>
    </xf>
    <xf numFmtId="3" fontId="5" fillId="0" borderId="42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vertical="center" wrapText="1"/>
      <protection/>
    </xf>
    <xf numFmtId="3" fontId="5" fillId="0" borderId="73" xfId="0" applyNumberFormat="1" applyFont="1" applyBorder="1" applyAlignment="1" applyProtection="1">
      <alignment vertical="center" wrapText="1"/>
      <protection/>
    </xf>
    <xf numFmtId="3" fontId="5" fillId="0" borderId="74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48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98"/>
    </row>
    <row r="3" ht="102" customHeight="1">
      <c r="A3" s="199" t="s">
        <v>0</v>
      </c>
    </row>
    <row r="4" ht="107.25" customHeight="1">
      <c r="A4" s="200" t="s">
        <v>1</v>
      </c>
    </row>
    <row r="5" ht="409.5" customHeight="1" hidden="1">
      <c r="A5" s="201"/>
    </row>
    <row r="6" ht="29.25" customHeight="1">
      <c r="A6" s="202"/>
    </row>
    <row r="7" ht="78" customHeight="1"/>
    <row r="8" ht="82.5" customHeight="1">
      <c r="A8" s="203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2" t="s">
        <v>342</v>
      </c>
    </row>
    <row r="2" spans="1:8" ht="25.5" customHeight="1">
      <c r="A2" s="19" t="s">
        <v>343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2" t="s">
        <v>6</v>
      </c>
    </row>
    <row r="4" spans="1:8" ht="19.5" customHeight="1">
      <c r="A4" s="46" t="s">
        <v>344</v>
      </c>
      <c r="B4" s="46" t="s">
        <v>345</v>
      </c>
      <c r="C4" s="27" t="s">
        <v>346</v>
      </c>
      <c r="D4" s="27"/>
      <c r="E4" s="47"/>
      <c r="F4" s="47"/>
      <c r="G4" s="47"/>
      <c r="H4" s="27"/>
    </row>
    <row r="5" spans="1:8" ht="19.5" customHeight="1">
      <c r="A5" s="46"/>
      <c r="B5" s="46"/>
      <c r="C5" s="48" t="s">
        <v>60</v>
      </c>
      <c r="D5" s="49" t="s">
        <v>239</v>
      </c>
      <c r="E5" s="50" t="s">
        <v>347</v>
      </c>
      <c r="F5" s="51"/>
      <c r="G5" s="52"/>
      <c r="H5" s="53" t="s">
        <v>244</v>
      </c>
    </row>
    <row r="6" spans="1:8" ht="33.75" customHeight="1">
      <c r="A6" s="35"/>
      <c r="B6" s="35"/>
      <c r="C6" s="54"/>
      <c r="D6" s="36"/>
      <c r="E6" s="55" t="s">
        <v>76</v>
      </c>
      <c r="F6" s="56" t="s">
        <v>348</v>
      </c>
      <c r="G6" s="57" t="s">
        <v>349</v>
      </c>
      <c r="H6" s="58"/>
    </row>
    <row r="7" spans="1:8" ht="19.5" customHeight="1">
      <c r="A7" s="59" t="s">
        <v>20</v>
      </c>
      <c r="B7" s="65" t="s">
        <v>60</v>
      </c>
      <c r="C7" s="60">
        <f>SUM(D7,E7,H7)</f>
        <v>55000</v>
      </c>
      <c r="D7" s="62">
        <v>0</v>
      </c>
      <c r="E7" s="62">
        <f>SUM(F7,G7)</f>
        <v>0</v>
      </c>
      <c r="F7" s="62">
        <v>0</v>
      </c>
      <c r="G7" s="63">
        <v>0</v>
      </c>
      <c r="H7" s="64">
        <v>55000</v>
      </c>
    </row>
    <row r="8" spans="1:8" ht="19.5" customHeight="1">
      <c r="A8" s="59" t="s">
        <v>84</v>
      </c>
      <c r="B8" s="65" t="s">
        <v>0</v>
      </c>
      <c r="C8" s="60">
        <f>SUM(D8,E8,H8)</f>
        <v>55000</v>
      </c>
      <c r="D8" s="62">
        <v>0</v>
      </c>
      <c r="E8" s="62">
        <f>SUM(F8,G8)</f>
        <v>0</v>
      </c>
      <c r="F8" s="62">
        <v>0</v>
      </c>
      <c r="G8" s="63">
        <v>0</v>
      </c>
      <c r="H8" s="64">
        <v>55000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350</v>
      </c>
    </row>
    <row r="2" spans="1:8" ht="19.5" customHeight="1">
      <c r="A2" s="19" t="s">
        <v>351</v>
      </c>
      <c r="B2" s="19"/>
      <c r="C2" s="19"/>
      <c r="D2" s="19"/>
      <c r="E2" s="19"/>
      <c r="F2" s="19"/>
      <c r="G2" s="19"/>
      <c r="H2" s="19"/>
    </row>
    <row r="3" spans="1:8" ht="19.5" customHeight="1">
      <c r="A3" s="67" t="s">
        <v>5</v>
      </c>
      <c r="B3" s="20"/>
      <c r="C3" s="20"/>
      <c r="D3" s="20"/>
      <c r="E3" s="20"/>
      <c r="F3" s="21"/>
      <c r="G3" s="21"/>
      <c r="H3" s="22" t="s">
        <v>6</v>
      </c>
    </row>
    <row r="4" spans="1:8" ht="19.5" customHeight="1">
      <c r="A4" s="23" t="s">
        <v>59</v>
      </c>
      <c r="B4" s="24"/>
      <c r="C4" s="24"/>
      <c r="D4" s="24"/>
      <c r="E4" s="25"/>
      <c r="F4" s="26" t="s">
        <v>352</v>
      </c>
      <c r="G4" s="27"/>
      <c r="H4" s="27"/>
    </row>
    <row r="5" spans="1:8" ht="19.5" customHeight="1">
      <c r="A5" s="23" t="s">
        <v>68</v>
      </c>
      <c r="B5" s="24"/>
      <c r="C5" s="25"/>
      <c r="D5" s="28" t="s">
        <v>69</v>
      </c>
      <c r="E5" s="29" t="s">
        <v>113</v>
      </c>
      <c r="F5" s="30" t="s">
        <v>60</v>
      </c>
      <c r="G5" s="30" t="s">
        <v>109</v>
      </c>
      <c r="H5" s="27" t="s">
        <v>110</v>
      </c>
    </row>
    <row r="6" spans="1:8" ht="19.5" customHeight="1">
      <c r="A6" s="31" t="s">
        <v>81</v>
      </c>
      <c r="B6" s="32" t="s">
        <v>82</v>
      </c>
      <c r="C6" s="33" t="s">
        <v>83</v>
      </c>
      <c r="D6" s="34"/>
      <c r="E6" s="35"/>
      <c r="F6" s="36"/>
      <c r="G6" s="36"/>
      <c r="H6" s="37"/>
    </row>
    <row r="7" spans="1:8" ht="19.5" customHeight="1">
      <c r="A7" s="59" t="s">
        <v>20</v>
      </c>
      <c r="B7" s="59" t="s">
        <v>20</v>
      </c>
      <c r="C7" s="59" t="s">
        <v>20</v>
      </c>
      <c r="D7" s="59" t="s">
        <v>20</v>
      </c>
      <c r="E7" s="39" t="s">
        <v>353</v>
      </c>
      <c r="F7" s="61"/>
      <c r="G7" s="40" t="s">
        <v>20</v>
      </c>
      <c r="H7" s="41" t="s">
        <v>20</v>
      </c>
    </row>
    <row r="8" spans="1:8" ht="19.5" customHeight="1">
      <c r="A8" s="59" t="s">
        <v>20</v>
      </c>
      <c r="B8" s="59" t="s">
        <v>20</v>
      </c>
      <c r="C8" s="59" t="s">
        <v>20</v>
      </c>
      <c r="D8" s="59" t="s">
        <v>20</v>
      </c>
      <c r="E8" s="59" t="s">
        <v>20</v>
      </c>
      <c r="F8" s="68">
        <f aca="true" t="shared" si="0" ref="F7:F16">SUM(G8,H8)</f>
        <v>0</v>
      </c>
      <c r="G8" s="40" t="s">
        <v>20</v>
      </c>
      <c r="H8" s="41" t="s">
        <v>20</v>
      </c>
    </row>
    <row r="9" spans="1:8" ht="19.5" customHeight="1">
      <c r="A9" s="59" t="s">
        <v>20</v>
      </c>
      <c r="B9" s="59" t="s">
        <v>20</v>
      </c>
      <c r="C9" s="59" t="s">
        <v>20</v>
      </c>
      <c r="D9" s="59" t="s">
        <v>20</v>
      </c>
      <c r="E9" s="59" t="s">
        <v>20</v>
      </c>
      <c r="F9" s="39">
        <f t="shared" si="0"/>
        <v>0</v>
      </c>
      <c r="G9" s="40" t="s">
        <v>20</v>
      </c>
      <c r="H9" s="41" t="s">
        <v>20</v>
      </c>
    </row>
    <row r="10" spans="1:8" ht="19.5" customHeight="1">
      <c r="A10" s="59" t="s">
        <v>20</v>
      </c>
      <c r="B10" s="59" t="s">
        <v>20</v>
      </c>
      <c r="C10" s="59" t="s">
        <v>20</v>
      </c>
      <c r="D10" s="59" t="s">
        <v>20</v>
      </c>
      <c r="E10" s="59" t="s">
        <v>20</v>
      </c>
      <c r="F10" s="39">
        <f t="shared" si="0"/>
        <v>0</v>
      </c>
      <c r="G10" s="40" t="s">
        <v>20</v>
      </c>
      <c r="H10" s="41" t="s">
        <v>20</v>
      </c>
    </row>
    <row r="11" spans="1:8" ht="19.5" customHeight="1">
      <c r="A11" s="59" t="s">
        <v>20</v>
      </c>
      <c r="B11" s="59" t="s">
        <v>20</v>
      </c>
      <c r="C11" s="59" t="s">
        <v>20</v>
      </c>
      <c r="D11" s="59" t="s">
        <v>20</v>
      </c>
      <c r="E11" s="59" t="s">
        <v>20</v>
      </c>
      <c r="F11" s="39">
        <f t="shared" si="0"/>
        <v>0</v>
      </c>
      <c r="G11" s="40" t="s">
        <v>20</v>
      </c>
      <c r="H11" s="41" t="s">
        <v>20</v>
      </c>
    </row>
    <row r="12" spans="1:8" ht="19.5" customHeight="1">
      <c r="A12" s="59" t="s">
        <v>20</v>
      </c>
      <c r="B12" s="59" t="s">
        <v>20</v>
      </c>
      <c r="C12" s="59" t="s">
        <v>20</v>
      </c>
      <c r="D12" s="59" t="s">
        <v>20</v>
      </c>
      <c r="E12" s="59" t="s">
        <v>20</v>
      </c>
      <c r="F12" s="39">
        <f t="shared" si="0"/>
        <v>0</v>
      </c>
      <c r="G12" s="40" t="s">
        <v>20</v>
      </c>
      <c r="H12" s="41" t="s">
        <v>20</v>
      </c>
    </row>
    <row r="13" spans="1:8" ht="19.5" customHeight="1">
      <c r="A13" s="59" t="s">
        <v>20</v>
      </c>
      <c r="B13" s="59" t="s">
        <v>20</v>
      </c>
      <c r="C13" s="59" t="s">
        <v>20</v>
      </c>
      <c r="D13" s="59" t="s">
        <v>20</v>
      </c>
      <c r="E13" s="59" t="s">
        <v>20</v>
      </c>
      <c r="F13" s="39">
        <f t="shared" si="0"/>
        <v>0</v>
      </c>
      <c r="G13" s="40" t="s">
        <v>20</v>
      </c>
      <c r="H13" s="41" t="s">
        <v>20</v>
      </c>
    </row>
    <row r="14" spans="1:8" ht="19.5" customHeight="1">
      <c r="A14" s="59" t="s">
        <v>20</v>
      </c>
      <c r="B14" s="59" t="s">
        <v>20</v>
      </c>
      <c r="C14" s="59" t="s">
        <v>20</v>
      </c>
      <c r="D14" s="59" t="s">
        <v>20</v>
      </c>
      <c r="E14" s="59" t="s">
        <v>20</v>
      </c>
      <c r="F14" s="39">
        <f t="shared" si="0"/>
        <v>0</v>
      </c>
      <c r="G14" s="40" t="s">
        <v>20</v>
      </c>
      <c r="H14" s="41" t="s">
        <v>20</v>
      </c>
    </row>
    <row r="15" spans="1:8" ht="19.5" customHeight="1">
      <c r="A15" s="59" t="s">
        <v>20</v>
      </c>
      <c r="B15" s="59" t="s">
        <v>20</v>
      </c>
      <c r="C15" s="59" t="s">
        <v>20</v>
      </c>
      <c r="D15" s="59" t="s">
        <v>20</v>
      </c>
      <c r="E15" s="59" t="s">
        <v>20</v>
      </c>
      <c r="F15" s="39">
        <f t="shared" si="0"/>
        <v>0</v>
      </c>
      <c r="G15" s="40" t="s">
        <v>20</v>
      </c>
      <c r="H15" s="41" t="s">
        <v>20</v>
      </c>
    </row>
    <row r="16" spans="1:8" ht="19.5" customHeight="1">
      <c r="A16" s="59" t="s">
        <v>20</v>
      </c>
      <c r="B16" s="59" t="s">
        <v>20</v>
      </c>
      <c r="C16" s="59" t="s">
        <v>20</v>
      </c>
      <c r="D16" s="59" t="s">
        <v>20</v>
      </c>
      <c r="E16" s="59" t="s">
        <v>20</v>
      </c>
      <c r="F16" s="39">
        <f t="shared" si="0"/>
        <v>0</v>
      </c>
      <c r="G16" s="40" t="s">
        <v>20</v>
      </c>
      <c r="H16" s="41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7" sqref="C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2" t="s">
        <v>354</v>
      </c>
    </row>
    <row r="2" spans="1:8" ht="25.5" customHeight="1">
      <c r="A2" s="19" t="s">
        <v>355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5</v>
      </c>
      <c r="B3" s="45"/>
      <c r="C3" s="45"/>
      <c r="D3" s="45"/>
      <c r="E3" s="45"/>
      <c r="F3" s="45"/>
      <c r="G3" s="45"/>
      <c r="H3" s="22" t="s">
        <v>6</v>
      </c>
    </row>
    <row r="4" spans="1:8" ht="19.5" customHeight="1">
      <c r="A4" s="46" t="s">
        <v>344</v>
      </c>
      <c r="B4" s="46" t="s">
        <v>345</v>
      </c>
      <c r="C4" s="27" t="s">
        <v>346</v>
      </c>
      <c r="D4" s="27"/>
      <c r="E4" s="47"/>
      <c r="F4" s="47"/>
      <c r="G4" s="47"/>
      <c r="H4" s="27"/>
    </row>
    <row r="5" spans="1:8" ht="19.5" customHeight="1">
      <c r="A5" s="46"/>
      <c r="B5" s="46"/>
      <c r="C5" s="48" t="s">
        <v>60</v>
      </c>
      <c r="D5" s="49" t="s">
        <v>239</v>
      </c>
      <c r="E5" s="50" t="s">
        <v>347</v>
      </c>
      <c r="F5" s="51"/>
      <c r="G5" s="52"/>
      <c r="H5" s="53" t="s">
        <v>244</v>
      </c>
    </row>
    <row r="6" spans="1:8" ht="33.75" customHeight="1">
      <c r="A6" s="35"/>
      <c r="B6" s="35"/>
      <c r="C6" s="54"/>
      <c r="D6" s="36"/>
      <c r="E6" s="55" t="s">
        <v>76</v>
      </c>
      <c r="F6" s="56" t="s">
        <v>348</v>
      </c>
      <c r="G6" s="57" t="s">
        <v>349</v>
      </c>
      <c r="H6" s="58"/>
    </row>
    <row r="7" spans="1:8" ht="19.5" customHeight="1">
      <c r="A7" s="59" t="s">
        <v>20</v>
      </c>
      <c r="B7" s="60" t="s">
        <v>353</v>
      </c>
      <c r="C7" s="61"/>
      <c r="D7" s="62" t="s">
        <v>20</v>
      </c>
      <c r="E7" s="62">
        <f aca="true" t="shared" si="0" ref="E7:E16">SUM(F7,G7)</f>
        <v>0</v>
      </c>
      <c r="F7" s="62" t="s">
        <v>20</v>
      </c>
      <c r="G7" s="63" t="s">
        <v>20</v>
      </c>
      <c r="H7" s="64" t="s">
        <v>20</v>
      </c>
    </row>
    <row r="8" spans="1:8" ht="19.5" customHeight="1">
      <c r="A8" s="59" t="s">
        <v>20</v>
      </c>
      <c r="B8" s="65" t="s">
        <v>20</v>
      </c>
      <c r="C8" s="66">
        <f aca="true" t="shared" si="1" ref="C7:C16">SUM(D8,E8,H8)</f>
        <v>0</v>
      </c>
      <c r="D8" s="62" t="s">
        <v>20</v>
      </c>
      <c r="E8" s="62">
        <f t="shared" si="0"/>
        <v>0</v>
      </c>
      <c r="F8" s="62" t="s">
        <v>20</v>
      </c>
      <c r="G8" s="63" t="s">
        <v>20</v>
      </c>
      <c r="H8" s="64" t="s">
        <v>20</v>
      </c>
    </row>
    <row r="9" spans="1:8" ht="19.5" customHeight="1">
      <c r="A9" s="59" t="s">
        <v>20</v>
      </c>
      <c r="B9" s="65" t="s">
        <v>20</v>
      </c>
      <c r="C9" s="60">
        <f t="shared" si="1"/>
        <v>0</v>
      </c>
      <c r="D9" s="62" t="s">
        <v>20</v>
      </c>
      <c r="E9" s="62">
        <f t="shared" si="0"/>
        <v>0</v>
      </c>
      <c r="F9" s="62" t="s">
        <v>20</v>
      </c>
      <c r="G9" s="63" t="s">
        <v>20</v>
      </c>
      <c r="H9" s="64" t="s">
        <v>20</v>
      </c>
    </row>
    <row r="10" spans="1:8" ht="19.5" customHeight="1">
      <c r="A10" s="59" t="s">
        <v>20</v>
      </c>
      <c r="B10" s="65" t="s">
        <v>20</v>
      </c>
      <c r="C10" s="60">
        <f t="shared" si="1"/>
        <v>0</v>
      </c>
      <c r="D10" s="62" t="s">
        <v>20</v>
      </c>
      <c r="E10" s="62">
        <f t="shared" si="0"/>
        <v>0</v>
      </c>
      <c r="F10" s="62" t="s">
        <v>20</v>
      </c>
      <c r="G10" s="63" t="s">
        <v>20</v>
      </c>
      <c r="H10" s="64" t="s">
        <v>20</v>
      </c>
    </row>
    <row r="11" spans="1:8" ht="19.5" customHeight="1">
      <c r="A11" s="59" t="s">
        <v>20</v>
      </c>
      <c r="B11" s="65" t="s">
        <v>20</v>
      </c>
      <c r="C11" s="60">
        <f t="shared" si="1"/>
        <v>0</v>
      </c>
      <c r="D11" s="62" t="s">
        <v>20</v>
      </c>
      <c r="E11" s="62">
        <f t="shared" si="0"/>
        <v>0</v>
      </c>
      <c r="F11" s="62" t="s">
        <v>20</v>
      </c>
      <c r="G11" s="63" t="s">
        <v>20</v>
      </c>
      <c r="H11" s="64" t="s">
        <v>20</v>
      </c>
    </row>
    <row r="12" spans="1:8" ht="19.5" customHeight="1">
      <c r="A12" s="59" t="s">
        <v>20</v>
      </c>
      <c r="B12" s="65" t="s">
        <v>20</v>
      </c>
      <c r="C12" s="60">
        <f t="shared" si="1"/>
        <v>0</v>
      </c>
      <c r="D12" s="62" t="s">
        <v>20</v>
      </c>
      <c r="E12" s="62">
        <f t="shared" si="0"/>
        <v>0</v>
      </c>
      <c r="F12" s="62" t="s">
        <v>20</v>
      </c>
      <c r="G12" s="63" t="s">
        <v>20</v>
      </c>
      <c r="H12" s="64" t="s">
        <v>20</v>
      </c>
    </row>
    <row r="13" spans="1:8" ht="19.5" customHeight="1">
      <c r="A13" s="59" t="s">
        <v>20</v>
      </c>
      <c r="B13" s="65" t="s">
        <v>20</v>
      </c>
      <c r="C13" s="60">
        <f t="shared" si="1"/>
        <v>0</v>
      </c>
      <c r="D13" s="62" t="s">
        <v>20</v>
      </c>
      <c r="E13" s="62">
        <f t="shared" si="0"/>
        <v>0</v>
      </c>
      <c r="F13" s="62" t="s">
        <v>20</v>
      </c>
      <c r="G13" s="63" t="s">
        <v>20</v>
      </c>
      <c r="H13" s="64" t="s">
        <v>20</v>
      </c>
    </row>
    <row r="14" spans="1:8" ht="19.5" customHeight="1">
      <c r="A14" s="59" t="s">
        <v>20</v>
      </c>
      <c r="B14" s="65" t="s">
        <v>20</v>
      </c>
      <c r="C14" s="60">
        <f t="shared" si="1"/>
        <v>0</v>
      </c>
      <c r="D14" s="62" t="s">
        <v>20</v>
      </c>
      <c r="E14" s="62">
        <f t="shared" si="0"/>
        <v>0</v>
      </c>
      <c r="F14" s="62" t="s">
        <v>20</v>
      </c>
      <c r="G14" s="63" t="s">
        <v>20</v>
      </c>
      <c r="H14" s="64" t="s">
        <v>20</v>
      </c>
    </row>
    <row r="15" spans="1:8" ht="19.5" customHeight="1">
      <c r="A15" s="59" t="s">
        <v>20</v>
      </c>
      <c r="B15" s="65" t="s">
        <v>20</v>
      </c>
      <c r="C15" s="60">
        <f t="shared" si="1"/>
        <v>0</v>
      </c>
      <c r="D15" s="62" t="s">
        <v>20</v>
      </c>
      <c r="E15" s="62">
        <f t="shared" si="0"/>
        <v>0</v>
      </c>
      <c r="F15" s="62" t="s">
        <v>20</v>
      </c>
      <c r="G15" s="63" t="s">
        <v>20</v>
      </c>
      <c r="H15" s="64" t="s">
        <v>20</v>
      </c>
    </row>
    <row r="16" spans="1:8" ht="19.5" customHeight="1">
      <c r="A16" s="59" t="s">
        <v>20</v>
      </c>
      <c r="B16" s="65" t="s">
        <v>20</v>
      </c>
      <c r="C16" s="60">
        <f t="shared" si="1"/>
        <v>0</v>
      </c>
      <c r="D16" s="62" t="s">
        <v>20</v>
      </c>
      <c r="E16" s="62">
        <f t="shared" si="0"/>
        <v>0</v>
      </c>
      <c r="F16" s="62" t="s">
        <v>20</v>
      </c>
      <c r="G16" s="63" t="s">
        <v>20</v>
      </c>
      <c r="H16" s="64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356</v>
      </c>
    </row>
    <row r="2" spans="1:8" ht="19.5" customHeight="1">
      <c r="A2" s="19" t="s">
        <v>357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20</v>
      </c>
      <c r="B3" s="20"/>
      <c r="C3" s="20"/>
      <c r="D3" s="20"/>
      <c r="E3" s="20"/>
      <c r="F3" s="21"/>
      <c r="G3" s="21"/>
      <c r="H3" s="22" t="s">
        <v>6</v>
      </c>
    </row>
    <row r="4" spans="1:8" ht="19.5" customHeight="1">
      <c r="A4" s="23" t="s">
        <v>59</v>
      </c>
      <c r="B4" s="24"/>
      <c r="C4" s="24"/>
      <c r="D4" s="24"/>
      <c r="E4" s="25"/>
      <c r="F4" s="26" t="s">
        <v>358</v>
      </c>
      <c r="G4" s="27"/>
      <c r="H4" s="27"/>
    </row>
    <row r="5" spans="1:8" ht="19.5" customHeight="1">
      <c r="A5" s="23" t="s">
        <v>68</v>
      </c>
      <c r="B5" s="24"/>
      <c r="C5" s="25"/>
      <c r="D5" s="28" t="s">
        <v>69</v>
      </c>
      <c r="E5" s="29" t="s">
        <v>113</v>
      </c>
      <c r="F5" s="30" t="s">
        <v>60</v>
      </c>
      <c r="G5" s="30" t="s">
        <v>109</v>
      </c>
      <c r="H5" s="27" t="s">
        <v>110</v>
      </c>
    </row>
    <row r="6" spans="1:8" ht="19.5" customHeight="1">
      <c r="A6" s="31" t="s">
        <v>81</v>
      </c>
      <c r="B6" s="32" t="s">
        <v>82</v>
      </c>
      <c r="C6" s="33" t="s">
        <v>83</v>
      </c>
      <c r="D6" s="34"/>
      <c r="E6" s="35"/>
      <c r="F6" s="36"/>
      <c r="G6" s="36"/>
      <c r="H6" s="37"/>
    </row>
    <row r="7" spans="1:8" ht="19.5" customHeight="1">
      <c r="A7" s="38" t="s">
        <v>20</v>
      </c>
      <c r="B7" s="38" t="s">
        <v>20</v>
      </c>
      <c r="C7" s="38" t="s">
        <v>20</v>
      </c>
      <c r="D7" s="38" t="s">
        <v>20</v>
      </c>
      <c r="E7" s="39" t="s">
        <v>353</v>
      </c>
      <c r="F7" s="39"/>
      <c r="G7" s="40" t="s">
        <v>20</v>
      </c>
      <c r="H7" s="41" t="s">
        <v>20</v>
      </c>
    </row>
    <row r="8" spans="1:8" ht="19.5" customHeight="1">
      <c r="A8" s="38" t="s">
        <v>20</v>
      </c>
      <c r="B8" s="38" t="s">
        <v>20</v>
      </c>
      <c r="C8" s="38" t="s">
        <v>20</v>
      </c>
      <c r="D8" s="38" t="s">
        <v>20</v>
      </c>
      <c r="E8" s="38" t="s">
        <v>20</v>
      </c>
      <c r="F8" s="39">
        <f aca="true" t="shared" si="0" ref="F7:F16">SUM(G8:H8)</f>
        <v>0</v>
      </c>
      <c r="G8" s="40" t="s">
        <v>20</v>
      </c>
      <c r="H8" s="41" t="s">
        <v>20</v>
      </c>
    </row>
    <row r="9" spans="1:8" ht="19.5" customHeight="1">
      <c r="A9" s="38" t="s">
        <v>20</v>
      </c>
      <c r="B9" s="38" t="s">
        <v>20</v>
      </c>
      <c r="C9" s="38" t="s">
        <v>20</v>
      </c>
      <c r="D9" s="38" t="s">
        <v>20</v>
      </c>
      <c r="E9" s="38" t="s">
        <v>20</v>
      </c>
      <c r="F9" s="39">
        <f t="shared" si="0"/>
        <v>0</v>
      </c>
      <c r="G9" s="40" t="s">
        <v>20</v>
      </c>
      <c r="H9" s="41" t="s">
        <v>20</v>
      </c>
    </row>
    <row r="10" spans="1:8" ht="19.5" customHeight="1">
      <c r="A10" s="38" t="s">
        <v>20</v>
      </c>
      <c r="B10" s="38" t="s">
        <v>20</v>
      </c>
      <c r="C10" s="38" t="s">
        <v>20</v>
      </c>
      <c r="D10" s="38" t="s">
        <v>20</v>
      </c>
      <c r="E10" s="38" t="s">
        <v>20</v>
      </c>
      <c r="F10" s="39">
        <f t="shared" si="0"/>
        <v>0</v>
      </c>
      <c r="G10" s="40" t="s">
        <v>20</v>
      </c>
      <c r="H10" s="41" t="s">
        <v>20</v>
      </c>
    </row>
    <row r="11" spans="1:8" ht="19.5" customHeight="1">
      <c r="A11" s="38" t="s">
        <v>20</v>
      </c>
      <c r="B11" s="38" t="s">
        <v>20</v>
      </c>
      <c r="C11" s="38" t="s">
        <v>20</v>
      </c>
      <c r="D11" s="38" t="s">
        <v>20</v>
      </c>
      <c r="E11" s="38" t="s">
        <v>20</v>
      </c>
      <c r="F11" s="39">
        <f t="shared" si="0"/>
        <v>0</v>
      </c>
      <c r="G11" s="40" t="s">
        <v>20</v>
      </c>
      <c r="H11" s="41" t="s">
        <v>20</v>
      </c>
    </row>
    <row r="12" spans="1:8" ht="19.5" customHeight="1">
      <c r="A12" s="38" t="s">
        <v>20</v>
      </c>
      <c r="B12" s="38" t="s">
        <v>20</v>
      </c>
      <c r="C12" s="38" t="s">
        <v>20</v>
      </c>
      <c r="D12" s="38" t="s">
        <v>20</v>
      </c>
      <c r="E12" s="38" t="s">
        <v>20</v>
      </c>
      <c r="F12" s="39">
        <f t="shared" si="0"/>
        <v>0</v>
      </c>
      <c r="G12" s="40" t="s">
        <v>20</v>
      </c>
      <c r="H12" s="41" t="s">
        <v>20</v>
      </c>
    </row>
    <row r="13" spans="1:8" ht="19.5" customHeight="1">
      <c r="A13" s="38" t="s">
        <v>20</v>
      </c>
      <c r="B13" s="38" t="s">
        <v>20</v>
      </c>
      <c r="C13" s="38" t="s">
        <v>20</v>
      </c>
      <c r="D13" s="38" t="s">
        <v>20</v>
      </c>
      <c r="E13" s="38" t="s">
        <v>20</v>
      </c>
      <c r="F13" s="39">
        <f t="shared" si="0"/>
        <v>0</v>
      </c>
      <c r="G13" s="40" t="s">
        <v>20</v>
      </c>
      <c r="H13" s="41" t="s">
        <v>20</v>
      </c>
    </row>
    <row r="14" spans="1:8" ht="19.5" customHeight="1">
      <c r="A14" s="38" t="s">
        <v>20</v>
      </c>
      <c r="B14" s="38" t="s">
        <v>20</v>
      </c>
      <c r="C14" s="38" t="s">
        <v>20</v>
      </c>
      <c r="D14" s="38" t="s">
        <v>20</v>
      </c>
      <c r="E14" s="38" t="s">
        <v>20</v>
      </c>
      <c r="F14" s="39">
        <f t="shared" si="0"/>
        <v>0</v>
      </c>
      <c r="G14" s="40" t="s">
        <v>20</v>
      </c>
      <c r="H14" s="41" t="s">
        <v>20</v>
      </c>
    </row>
    <row r="15" spans="1:8" ht="19.5" customHeight="1">
      <c r="A15" s="38" t="s">
        <v>20</v>
      </c>
      <c r="B15" s="38" t="s">
        <v>20</v>
      </c>
      <c r="C15" s="38" t="s">
        <v>20</v>
      </c>
      <c r="D15" s="38" t="s">
        <v>20</v>
      </c>
      <c r="E15" s="38" t="s">
        <v>20</v>
      </c>
      <c r="F15" s="39">
        <f t="shared" si="0"/>
        <v>0</v>
      </c>
      <c r="G15" s="40" t="s">
        <v>20</v>
      </c>
      <c r="H15" s="41" t="s">
        <v>20</v>
      </c>
    </row>
    <row r="16" spans="1:8" ht="19.5" customHeight="1">
      <c r="A16" s="38" t="s">
        <v>20</v>
      </c>
      <c r="B16" s="38" t="s">
        <v>20</v>
      </c>
      <c r="C16" s="38" t="s">
        <v>20</v>
      </c>
      <c r="D16" s="38" t="s">
        <v>20</v>
      </c>
      <c r="E16" s="38" t="s">
        <v>20</v>
      </c>
      <c r="F16" s="39">
        <f t="shared" si="0"/>
        <v>0</v>
      </c>
      <c r="G16" s="40" t="s">
        <v>20</v>
      </c>
      <c r="H16" s="41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Zeros="0" tabSelected="1" workbookViewId="0" topLeftCell="A1">
      <selection activeCell="D10" sqref="D10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359</v>
      </c>
    </row>
    <row r="3" spans="1:12" ht="27.75" customHeight="1">
      <c r="A3" s="3" t="s">
        <v>360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3" t="s">
        <v>361</v>
      </c>
    </row>
    <row r="5" spans="1:12" s="1" customFormat="1" ht="17.25" customHeight="1">
      <c r="A5" s="5" t="s">
        <v>362</v>
      </c>
      <c r="B5" s="6" t="s">
        <v>363</v>
      </c>
      <c r="C5" s="6"/>
      <c r="D5" s="6"/>
      <c r="E5" s="6" t="s">
        <v>364</v>
      </c>
      <c r="F5" s="6" t="s">
        <v>365</v>
      </c>
      <c r="G5" s="6" t="s">
        <v>366</v>
      </c>
      <c r="H5" s="6" t="s">
        <v>366</v>
      </c>
      <c r="I5" s="6" t="s">
        <v>366</v>
      </c>
      <c r="J5" s="6" t="s">
        <v>366</v>
      </c>
      <c r="K5" s="6" t="s">
        <v>366</v>
      </c>
      <c r="L5" s="6" t="s">
        <v>366</v>
      </c>
    </row>
    <row r="6" spans="1:12" s="1" customFormat="1" ht="17.25" customHeight="1">
      <c r="A6" s="7"/>
      <c r="B6" s="5" t="s">
        <v>367</v>
      </c>
      <c r="C6" s="6" t="s">
        <v>368</v>
      </c>
      <c r="D6" s="6" t="s">
        <v>369</v>
      </c>
      <c r="E6" s="6"/>
      <c r="F6" s="6"/>
      <c r="G6" s="6" t="s">
        <v>370</v>
      </c>
      <c r="H6" s="6" t="s">
        <v>370</v>
      </c>
      <c r="I6" s="14" t="s">
        <v>371</v>
      </c>
      <c r="J6" s="14" t="s">
        <v>371</v>
      </c>
      <c r="K6" s="14" t="s">
        <v>372</v>
      </c>
      <c r="L6" s="14" t="s">
        <v>372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373</v>
      </c>
      <c r="H7" s="9" t="s">
        <v>374</v>
      </c>
      <c r="I7" s="9" t="s">
        <v>373</v>
      </c>
      <c r="J7" s="9" t="s">
        <v>374</v>
      </c>
      <c r="K7" s="9" t="s">
        <v>373</v>
      </c>
      <c r="L7" s="9" t="s">
        <v>374</v>
      </c>
    </row>
    <row r="8" spans="1:12" ht="18.75" customHeight="1">
      <c r="A8" s="10" t="s">
        <v>60</v>
      </c>
      <c r="B8" s="11">
        <v>1950000</v>
      </c>
      <c r="C8" s="11">
        <v>1950000</v>
      </c>
      <c r="D8" s="11">
        <f aca="true" t="shared" si="0" ref="D8:D28">B8-C8</f>
        <v>0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5" t="s">
        <v>20</v>
      </c>
      <c r="L8" s="15" t="s">
        <v>20</v>
      </c>
    </row>
    <row r="9" spans="1:12" ht="18.75" customHeight="1">
      <c r="A9" s="10" t="s">
        <v>168</v>
      </c>
      <c r="B9" s="11">
        <v>1950000</v>
      </c>
      <c r="C9" s="11">
        <v>1950000</v>
      </c>
      <c r="D9" s="11">
        <f t="shared" si="0"/>
        <v>0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5" t="s">
        <v>20</v>
      </c>
      <c r="L9" s="15" t="s">
        <v>20</v>
      </c>
    </row>
    <row r="10" spans="1:12" ht="18.75" customHeight="1">
      <c r="A10" s="10" t="s">
        <v>375</v>
      </c>
      <c r="B10" s="11">
        <v>1373200</v>
      </c>
      <c r="C10" s="11">
        <v>1373200</v>
      </c>
      <c r="D10" s="11">
        <f t="shared" si="0"/>
        <v>0</v>
      </c>
      <c r="E10" s="10"/>
      <c r="F10" s="10" t="s">
        <v>376</v>
      </c>
      <c r="G10" s="10" t="s">
        <v>377</v>
      </c>
      <c r="H10" s="10" t="s">
        <v>378</v>
      </c>
      <c r="I10" s="10" t="s">
        <v>379</v>
      </c>
      <c r="J10" s="10" t="s">
        <v>380</v>
      </c>
      <c r="K10" s="15" t="s">
        <v>381</v>
      </c>
      <c r="L10" s="15" t="s">
        <v>382</v>
      </c>
    </row>
    <row r="11" spans="1:12" ht="18.75" customHeight="1">
      <c r="A11" s="10" t="s">
        <v>383</v>
      </c>
      <c r="B11" s="11">
        <v>0</v>
      </c>
      <c r="C11" s="11">
        <v>0</v>
      </c>
      <c r="D11" s="11">
        <f t="shared" si="0"/>
        <v>0</v>
      </c>
      <c r="E11" s="10"/>
      <c r="F11" s="10" t="s">
        <v>20</v>
      </c>
      <c r="G11" s="10" t="s">
        <v>384</v>
      </c>
      <c r="H11" s="12" t="s">
        <v>385</v>
      </c>
      <c r="I11" s="10" t="s">
        <v>386</v>
      </c>
      <c r="J11" s="10" t="s">
        <v>387</v>
      </c>
      <c r="K11" s="15" t="s">
        <v>388</v>
      </c>
      <c r="L11" s="15" t="s">
        <v>382</v>
      </c>
    </row>
    <row r="12" spans="1:12" ht="18.75" customHeight="1">
      <c r="A12" s="10" t="s">
        <v>383</v>
      </c>
      <c r="B12" s="11">
        <v>0</v>
      </c>
      <c r="C12" s="11">
        <v>0</v>
      </c>
      <c r="D12" s="11">
        <f t="shared" si="0"/>
        <v>0</v>
      </c>
      <c r="E12" s="10"/>
      <c r="F12" s="10" t="s">
        <v>20</v>
      </c>
      <c r="G12" s="10" t="s">
        <v>242</v>
      </c>
      <c r="H12" s="10" t="s">
        <v>389</v>
      </c>
      <c r="I12" s="10" t="s">
        <v>20</v>
      </c>
      <c r="J12" s="10" t="s">
        <v>20</v>
      </c>
      <c r="K12" s="15" t="s">
        <v>20</v>
      </c>
      <c r="L12" s="15" t="s">
        <v>20</v>
      </c>
    </row>
    <row r="13" spans="1:12" ht="18.75" customHeight="1">
      <c r="A13" s="10" t="s">
        <v>383</v>
      </c>
      <c r="B13" s="11">
        <v>0</v>
      </c>
      <c r="C13" s="11">
        <v>0</v>
      </c>
      <c r="D13" s="11">
        <f t="shared" si="0"/>
        <v>0</v>
      </c>
      <c r="E13" s="10"/>
      <c r="F13" s="10" t="s">
        <v>20</v>
      </c>
      <c r="G13" s="10" t="s">
        <v>390</v>
      </c>
      <c r="H13" s="10" t="s">
        <v>391</v>
      </c>
      <c r="I13" s="10" t="s">
        <v>20</v>
      </c>
      <c r="J13" s="10" t="s">
        <v>20</v>
      </c>
      <c r="K13" s="15" t="s">
        <v>20</v>
      </c>
      <c r="L13" s="15" t="s">
        <v>20</v>
      </c>
    </row>
    <row r="14" spans="1:12" ht="18.75" customHeight="1">
      <c r="A14" s="10" t="s">
        <v>383</v>
      </c>
      <c r="B14" s="11">
        <v>0</v>
      </c>
      <c r="C14" s="11">
        <v>0</v>
      </c>
      <c r="D14" s="11">
        <f t="shared" si="0"/>
        <v>0</v>
      </c>
      <c r="E14" s="10"/>
      <c r="F14" s="10" t="s">
        <v>20</v>
      </c>
      <c r="G14" s="10" t="s">
        <v>392</v>
      </c>
      <c r="H14" s="10" t="s">
        <v>393</v>
      </c>
      <c r="I14" s="10" t="s">
        <v>20</v>
      </c>
      <c r="J14" s="10" t="s">
        <v>20</v>
      </c>
      <c r="K14" s="15" t="s">
        <v>20</v>
      </c>
      <c r="L14" s="15" t="s">
        <v>20</v>
      </c>
    </row>
    <row r="15" spans="1:12" ht="18.75" customHeight="1">
      <c r="A15" s="10" t="s">
        <v>383</v>
      </c>
      <c r="B15" s="11">
        <v>0</v>
      </c>
      <c r="C15" s="11">
        <v>0</v>
      </c>
      <c r="D15" s="11">
        <f t="shared" si="0"/>
        <v>0</v>
      </c>
      <c r="E15" s="10"/>
      <c r="F15" s="10" t="s">
        <v>20</v>
      </c>
      <c r="G15" s="10" t="s">
        <v>394</v>
      </c>
      <c r="H15" s="10" t="s">
        <v>395</v>
      </c>
      <c r="I15" s="10" t="s">
        <v>20</v>
      </c>
      <c r="J15" s="10" t="s">
        <v>20</v>
      </c>
      <c r="K15" s="15" t="s">
        <v>20</v>
      </c>
      <c r="L15" s="15" t="s">
        <v>20</v>
      </c>
    </row>
    <row r="16" spans="1:12" ht="18.75" customHeight="1">
      <c r="A16" s="10" t="s">
        <v>383</v>
      </c>
      <c r="B16" s="11">
        <v>0</v>
      </c>
      <c r="C16" s="11">
        <v>0</v>
      </c>
      <c r="D16" s="11">
        <f t="shared" si="0"/>
        <v>0</v>
      </c>
      <c r="E16" s="10"/>
      <c r="F16" s="10" t="s">
        <v>20</v>
      </c>
      <c r="G16" s="10" t="s">
        <v>396</v>
      </c>
      <c r="H16" s="10" t="s">
        <v>397</v>
      </c>
      <c r="I16" s="10" t="s">
        <v>20</v>
      </c>
      <c r="J16" s="10" t="s">
        <v>20</v>
      </c>
      <c r="K16" s="15" t="s">
        <v>20</v>
      </c>
      <c r="L16" s="15" t="s">
        <v>20</v>
      </c>
    </row>
    <row r="17" spans="1:12" ht="18.75" customHeight="1">
      <c r="A17" s="10" t="s">
        <v>383</v>
      </c>
      <c r="B17" s="11">
        <v>0</v>
      </c>
      <c r="C17" s="11">
        <v>0</v>
      </c>
      <c r="D17" s="11">
        <f t="shared" si="0"/>
        <v>0</v>
      </c>
      <c r="E17" s="10"/>
      <c r="F17" s="10" t="s">
        <v>20</v>
      </c>
      <c r="G17" s="10" t="s">
        <v>238</v>
      </c>
      <c r="H17" s="10" t="s">
        <v>398</v>
      </c>
      <c r="I17" s="10" t="s">
        <v>20</v>
      </c>
      <c r="J17" s="10" t="s">
        <v>20</v>
      </c>
      <c r="K17" s="15" t="s">
        <v>20</v>
      </c>
      <c r="L17" s="15" t="s">
        <v>20</v>
      </c>
    </row>
    <row r="18" spans="1:12" ht="18.75" customHeight="1">
      <c r="A18" s="10" t="s">
        <v>383</v>
      </c>
      <c r="B18" s="11">
        <v>0</v>
      </c>
      <c r="C18" s="11">
        <v>0</v>
      </c>
      <c r="D18" s="11">
        <f t="shared" si="0"/>
        <v>0</v>
      </c>
      <c r="E18" s="10"/>
      <c r="F18" s="10" t="s">
        <v>20</v>
      </c>
      <c r="G18" s="10" t="s">
        <v>399</v>
      </c>
      <c r="H18" s="10" t="s">
        <v>400</v>
      </c>
      <c r="I18" s="10" t="s">
        <v>20</v>
      </c>
      <c r="J18" s="10" t="s">
        <v>20</v>
      </c>
      <c r="K18" s="15" t="s">
        <v>20</v>
      </c>
      <c r="L18" s="15" t="s">
        <v>20</v>
      </c>
    </row>
    <row r="19" spans="1:12" ht="18.75" customHeight="1">
      <c r="A19" s="10" t="s">
        <v>383</v>
      </c>
      <c r="B19" s="11">
        <v>0</v>
      </c>
      <c r="C19" s="11">
        <v>0</v>
      </c>
      <c r="D19" s="11">
        <f t="shared" si="0"/>
        <v>0</v>
      </c>
      <c r="E19" s="10"/>
      <c r="F19" s="10" t="s">
        <v>20</v>
      </c>
      <c r="G19" s="10" t="s">
        <v>230</v>
      </c>
      <c r="H19" s="10" t="s">
        <v>378</v>
      </c>
      <c r="I19" s="10" t="s">
        <v>20</v>
      </c>
      <c r="J19" s="10" t="s">
        <v>20</v>
      </c>
      <c r="K19" s="15" t="s">
        <v>20</v>
      </c>
      <c r="L19" s="15" t="s">
        <v>20</v>
      </c>
    </row>
    <row r="20" spans="1:12" ht="18.75" customHeight="1">
      <c r="A20" s="10" t="s">
        <v>383</v>
      </c>
      <c r="B20" s="11">
        <v>0</v>
      </c>
      <c r="C20" s="11">
        <v>0</v>
      </c>
      <c r="D20" s="11">
        <f t="shared" si="0"/>
        <v>0</v>
      </c>
      <c r="E20" s="10"/>
      <c r="F20" s="10" t="s">
        <v>20</v>
      </c>
      <c r="G20" s="10" t="s">
        <v>243</v>
      </c>
      <c r="H20" s="10" t="s">
        <v>389</v>
      </c>
      <c r="I20" s="10" t="s">
        <v>20</v>
      </c>
      <c r="J20" s="10" t="s">
        <v>20</v>
      </c>
      <c r="K20" s="15" t="s">
        <v>20</v>
      </c>
      <c r="L20" s="15" t="s">
        <v>20</v>
      </c>
    </row>
    <row r="21" spans="1:12" ht="18.75" customHeight="1">
      <c r="A21" s="10" t="s">
        <v>383</v>
      </c>
      <c r="B21" s="11">
        <v>0</v>
      </c>
      <c r="C21" s="11">
        <v>0</v>
      </c>
      <c r="D21" s="11">
        <f t="shared" si="0"/>
        <v>0</v>
      </c>
      <c r="E21" s="10"/>
      <c r="F21" s="10" t="s">
        <v>20</v>
      </c>
      <c r="G21" s="10" t="s">
        <v>401</v>
      </c>
      <c r="H21" s="10" t="s">
        <v>402</v>
      </c>
      <c r="I21" s="10" t="s">
        <v>20</v>
      </c>
      <c r="J21" s="10" t="s">
        <v>20</v>
      </c>
      <c r="K21" s="15" t="s">
        <v>20</v>
      </c>
      <c r="L21" s="15" t="s">
        <v>20</v>
      </c>
    </row>
    <row r="22" spans="1:12" ht="18.75" customHeight="1">
      <c r="A22" s="10" t="s">
        <v>403</v>
      </c>
      <c r="B22" s="11">
        <v>576800</v>
      </c>
      <c r="C22" s="11">
        <v>576800</v>
      </c>
      <c r="D22" s="11">
        <f t="shared" si="0"/>
        <v>0</v>
      </c>
      <c r="E22" s="10"/>
      <c r="F22" s="10" t="s">
        <v>404</v>
      </c>
      <c r="G22" s="10" t="s">
        <v>405</v>
      </c>
      <c r="H22" s="10" t="s">
        <v>406</v>
      </c>
      <c r="I22" s="10" t="s">
        <v>407</v>
      </c>
      <c r="J22" s="10" t="s">
        <v>387</v>
      </c>
      <c r="K22" s="15" t="s">
        <v>408</v>
      </c>
      <c r="L22" s="15" t="s">
        <v>393</v>
      </c>
    </row>
    <row r="23" spans="1:12" ht="18.75" customHeight="1">
      <c r="A23" s="10" t="s">
        <v>383</v>
      </c>
      <c r="B23" s="11">
        <v>0</v>
      </c>
      <c r="C23" s="11">
        <v>0</v>
      </c>
      <c r="D23" s="11">
        <f t="shared" si="0"/>
        <v>0</v>
      </c>
      <c r="E23" s="10"/>
      <c r="F23" s="10" t="s">
        <v>20</v>
      </c>
      <c r="G23" s="10" t="s">
        <v>409</v>
      </c>
      <c r="H23" s="10" t="s">
        <v>410</v>
      </c>
      <c r="I23" s="10" t="s">
        <v>411</v>
      </c>
      <c r="J23" s="10" t="s">
        <v>412</v>
      </c>
      <c r="K23" s="15" t="s">
        <v>413</v>
      </c>
      <c r="L23" s="15" t="s">
        <v>393</v>
      </c>
    </row>
    <row r="24" spans="1:12" ht="18.75" customHeight="1">
      <c r="A24" s="10" t="s">
        <v>383</v>
      </c>
      <c r="B24" s="11">
        <v>0</v>
      </c>
      <c r="C24" s="11">
        <v>0</v>
      </c>
      <c r="D24" s="11">
        <f t="shared" si="0"/>
        <v>0</v>
      </c>
      <c r="E24" s="10"/>
      <c r="F24" s="10" t="s">
        <v>20</v>
      </c>
      <c r="G24" s="10" t="s">
        <v>414</v>
      </c>
      <c r="H24" s="10" t="s">
        <v>415</v>
      </c>
      <c r="I24" s="10" t="s">
        <v>20</v>
      </c>
      <c r="J24" s="10" t="s">
        <v>20</v>
      </c>
      <c r="K24" s="15" t="s">
        <v>20</v>
      </c>
      <c r="L24" s="15" t="s">
        <v>20</v>
      </c>
    </row>
    <row r="25" spans="1:12" ht="18.75" customHeight="1">
      <c r="A25" s="10" t="s">
        <v>383</v>
      </c>
      <c r="B25" s="11">
        <v>0</v>
      </c>
      <c r="C25" s="11">
        <v>0</v>
      </c>
      <c r="D25" s="11">
        <f t="shared" si="0"/>
        <v>0</v>
      </c>
      <c r="E25" s="10"/>
      <c r="F25" s="10" t="s">
        <v>20</v>
      </c>
      <c r="G25" s="10" t="s">
        <v>416</v>
      </c>
      <c r="H25" s="10" t="s">
        <v>393</v>
      </c>
      <c r="I25" s="10" t="s">
        <v>20</v>
      </c>
      <c r="J25" s="10" t="s">
        <v>20</v>
      </c>
      <c r="K25" s="15" t="s">
        <v>20</v>
      </c>
      <c r="L25" s="15" t="s">
        <v>20</v>
      </c>
    </row>
    <row r="26" spans="1:12" ht="18.75" customHeight="1">
      <c r="A26" s="10" t="s">
        <v>383</v>
      </c>
      <c r="B26" s="11">
        <v>0</v>
      </c>
      <c r="C26" s="11">
        <v>0</v>
      </c>
      <c r="D26" s="11">
        <f t="shared" si="0"/>
        <v>0</v>
      </c>
      <c r="E26" s="10"/>
      <c r="F26" s="10" t="s">
        <v>20</v>
      </c>
      <c r="G26" s="10" t="s">
        <v>396</v>
      </c>
      <c r="H26" s="10" t="s">
        <v>417</v>
      </c>
      <c r="I26" s="10" t="s">
        <v>20</v>
      </c>
      <c r="J26" s="10" t="s">
        <v>20</v>
      </c>
      <c r="K26" s="15" t="s">
        <v>20</v>
      </c>
      <c r="L26" s="15" t="s">
        <v>20</v>
      </c>
    </row>
    <row r="27" spans="1:12" ht="18.75" customHeight="1">
      <c r="A27" s="10" t="s">
        <v>383</v>
      </c>
      <c r="B27" s="11">
        <v>0</v>
      </c>
      <c r="C27" s="11">
        <v>0</v>
      </c>
      <c r="D27" s="11">
        <f t="shared" si="0"/>
        <v>0</v>
      </c>
      <c r="E27" s="10"/>
      <c r="F27" s="10" t="s">
        <v>20</v>
      </c>
      <c r="G27" s="10" t="s">
        <v>418</v>
      </c>
      <c r="H27" s="10" t="s">
        <v>419</v>
      </c>
      <c r="I27" s="10" t="s">
        <v>20</v>
      </c>
      <c r="J27" s="10" t="s">
        <v>20</v>
      </c>
      <c r="K27" s="15" t="s">
        <v>20</v>
      </c>
      <c r="L27" s="15" t="s">
        <v>20</v>
      </c>
    </row>
    <row r="28" spans="1:12" ht="18.75" customHeight="1">
      <c r="A28" s="10" t="s">
        <v>383</v>
      </c>
      <c r="B28" s="11">
        <v>0</v>
      </c>
      <c r="C28" s="11">
        <v>0</v>
      </c>
      <c r="D28" s="11">
        <f t="shared" si="0"/>
        <v>0</v>
      </c>
      <c r="E28" s="10"/>
      <c r="F28" s="10" t="s">
        <v>20</v>
      </c>
      <c r="G28" s="10" t="s">
        <v>420</v>
      </c>
      <c r="H28" s="10" t="s">
        <v>421</v>
      </c>
      <c r="I28" s="10" t="s">
        <v>20</v>
      </c>
      <c r="J28" s="10" t="s">
        <v>20</v>
      </c>
      <c r="K28" s="15" t="s">
        <v>20</v>
      </c>
      <c r="L28" s="15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6"/>
      <c r="B1" s="106"/>
      <c r="C1" s="106"/>
      <c r="D1" s="22" t="s">
        <v>3</v>
      </c>
    </row>
    <row r="2" spans="1:4" ht="20.25" customHeight="1">
      <c r="A2" s="19" t="s">
        <v>4</v>
      </c>
      <c r="B2" s="19"/>
      <c r="C2" s="19"/>
      <c r="D2" s="19"/>
    </row>
    <row r="3" spans="1:4" ht="20.25" customHeight="1">
      <c r="A3" s="107" t="s">
        <v>5</v>
      </c>
      <c r="B3" s="108"/>
      <c r="C3" s="42"/>
      <c r="D3" s="22" t="s">
        <v>6</v>
      </c>
    </row>
    <row r="4" spans="1:4" ht="15" customHeight="1">
      <c r="A4" s="109" t="s">
        <v>7</v>
      </c>
      <c r="B4" s="110"/>
      <c r="C4" s="109" t="s">
        <v>8</v>
      </c>
      <c r="D4" s="110"/>
    </row>
    <row r="5" spans="1:4" ht="15" customHeight="1">
      <c r="A5" s="112" t="s">
        <v>9</v>
      </c>
      <c r="B5" s="114" t="s">
        <v>10</v>
      </c>
      <c r="C5" s="112" t="s">
        <v>9</v>
      </c>
      <c r="D5" s="115" t="s">
        <v>10</v>
      </c>
    </row>
    <row r="6" spans="1:4" ht="15" customHeight="1">
      <c r="A6" s="129" t="s">
        <v>11</v>
      </c>
      <c r="B6" s="195">
        <v>6081256.19</v>
      </c>
      <c r="C6" s="142" t="s">
        <v>12</v>
      </c>
      <c r="D6" s="195">
        <v>0</v>
      </c>
    </row>
    <row r="7" spans="1:4" ht="15" customHeight="1">
      <c r="A7" s="129" t="s">
        <v>13</v>
      </c>
      <c r="B7" s="195">
        <v>0</v>
      </c>
      <c r="C7" s="142" t="s">
        <v>14</v>
      </c>
      <c r="D7" s="195">
        <v>0</v>
      </c>
    </row>
    <row r="8" spans="1:4" ht="15" customHeight="1">
      <c r="A8" s="129" t="s">
        <v>15</v>
      </c>
      <c r="B8" s="195">
        <v>0</v>
      </c>
      <c r="C8" s="142" t="s">
        <v>16</v>
      </c>
      <c r="D8" s="195">
        <v>0</v>
      </c>
    </row>
    <row r="9" spans="1:4" ht="15" customHeight="1">
      <c r="A9" s="129" t="s">
        <v>17</v>
      </c>
      <c r="B9" s="195">
        <v>0</v>
      </c>
      <c r="C9" s="142" t="s">
        <v>18</v>
      </c>
      <c r="D9" s="195">
        <v>0</v>
      </c>
    </row>
    <row r="10" spans="1:4" ht="15" customHeight="1">
      <c r="A10" s="129" t="s">
        <v>19</v>
      </c>
      <c r="B10" s="195" t="s">
        <v>20</v>
      </c>
      <c r="C10" s="142" t="s">
        <v>21</v>
      </c>
      <c r="D10" s="195">
        <v>0</v>
      </c>
    </row>
    <row r="11" spans="1:4" ht="15" customHeight="1">
      <c r="A11" s="129" t="s">
        <v>22</v>
      </c>
      <c r="B11" s="195">
        <v>0</v>
      </c>
      <c r="C11" s="142" t="s">
        <v>23</v>
      </c>
      <c r="D11" s="195">
        <v>0</v>
      </c>
    </row>
    <row r="12" spans="1:4" ht="15" customHeight="1">
      <c r="A12" s="129"/>
      <c r="B12" s="195"/>
      <c r="C12" s="142" t="s">
        <v>24</v>
      </c>
      <c r="D12" s="195">
        <v>0</v>
      </c>
    </row>
    <row r="13" spans="1:4" ht="15" customHeight="1">
      <c r="A13" s="126"/>
      <c r="B13" s="195"/>
      <c r="C13" s="142" t="s">
        <v>25</v>
      </c>
      <c r="D13" s="195">
        <v>422816.19</v>
      </c>
    </row>
    <row r="14" spans="1:4" ht="15" customHeight="1">
      <c r="A14" s="126"/>
      <c r="B14" s="195"/>
      <c r="C14" s="142" t="s">
        <v>26</v>
      </c>
      <c r="D14" s="195">
        <v>0</v>
      </c>
    </row>
    <row r="15" spans="1:4" ht="15" customHeight="1">
      <c r="A15" s="126"/>
      <c r="B15" s="143"/>
      <c r="C15" s="142" t="s">
        <v>27</v>
      </c>
      <c r="D15" s="195">
        <v>221009</v>
      </c>
    </row>
    <row r="16" spans="1:4" ht="15" customHeight="1">
      <c r="A16" s="126"/>
      <c r="B16" s="124"/>
      <c r="C16" s="142" t="s">
        <v>28</v>
      </c>
      <c r="D16" s="195">
        <v>0</v>
      </c>
    </row>
    <row r="17" spans="1:4" ht="15" customHeight="1">
      <c r="A17" s="126"/>
      <c r="B17" s="124"/>
      <c r="C17" s="142" t="s">
        <v>29</v>
      </c>
      <c r="D17" s="195">
        <v>0</v>
      </c>
    </row>
    <row r="18" spans="1:4" ht="15" customHeight="1">
      <c r="A18" s="126"/>
      <c r="B18" s="124"/>
      <c r="C18" s="142" t="s">
        <v>30</v>
      </c>
      <c r="D18" s="195">
        <v>5130002</v>
      </c>
    </row>
    <row r="19" spans="1:4" ht="15" customHeight="1">
      <c r="A19" s="126"/>
      <c r="B19" s="124"/>
      <c r="C19" s="142" t="s">
        <v>31</v>
      </c>
      <c r="D19" s="195">
        <v>0</v>
      </c>
    </row>
    <row r="20" spans="1:4" ht="15" customHeight="1">
      <c r="A20" s="126"/>
      <c r="B20" s="124"/>
      <c r="C20" s="142" t="s">
        <v>32</v>
      </c>
      <c r="D20" s="195">
        <v>0</v>
      </c>
    </row>
    <row r="21" spans="1:4" ht="15" customHeight="1">
      <c r="A21" s="126"/>
      <c r="B21" s="124"/>
      <c r="C21" s="142" t="s">
        <v>33</v>
      </c>
      <c r="D21" s="195">
        <v>0</v>
      </c>
    </row>
    <row r="22" spans="1:4" ht="15" customHeight="1">
      <c r="A22" s="126"/>
      <c r="B22" s="124"/>
      <c r="C22" s="142" t="s">
        <v>34</v>
      </c>
      <c r="D22" s="195">
        <v>0</v>
      </c>
    </row>
    <row r="23" spans="1:4" ht="15" customHeight="1">
      <c r="A23" s="126"/>
      <c r="B23" s="124"/>
      <c r="C23" s="142" t="s">
        <v>35</v>
      </c>
      <c r="D23" s="195">
        <v>0</v>
      </c>
    </row>
    <row r="24" spans="1:4" ht="15" customHeight="1">
      <c r="A24" s="126"/>
      <c r="B24" s="124"/>
      <c r="C24" s="142" t="s">
        <v>36</v>
      </c>
      <c r="D24" s="195">
        <v>0</v>
      </c>
    </row>
    <row r="25" spans="1:4" ht="15" customHeight="1">
      <c r="A25" s="126"/>
      <c r="B25" s="124"/>
      <c r="C25" s="142" t="s">
        <v>37</v>
      </c>
      <c r="D25" s="195">
        <v>307429</v>
      </c>
    </row>
    <row r="26" spans="1:4" ht="15" customHeight="1">
      <c r="A26" s="129"/>
      <c r="B26" s="124"/>
      <c r="C26" s="142" t="s">
        <v>38</v>
      </c>
      <c r="D26" s="195">
        <v>0</v>
      </c>
    </row>
    <row r="27" spans="1:4" ht="15" customHeight="1">
      <c r="A27" s="129"/>
      <c r="B27" s="124"/>
      <c r="C27" s="142" t="s">
        <v>39</v>
      </c>
      <c r="D27" s="195">
        <v>0</v>
      </c>
    </row>
    <row r="28" spans="1:4" ht="15" customHeight="1">
      <c r="A28" s="129"/>
      <c r="B28" s="124"/>
      <c r="C28" s="142" t="s">
        <v>40</v>
      </c>
      <c r="D28" s="195">
        <v>0</v>
      </c>
    </row>
    <row r="29" spans="1:4" ht="15" customHeight="1">
      <c r="A29" s="129"/>
      <c r="B29" s="124"/>
      <c r="C29" s="142" t="s">
        <v>41</v>
      </c>
      <c r="D29" s="195">
        <v>0</v>
      </c>
    </row>
    <row r="30" spans="1:4" ht="15" customHeight="1">
      <c r="A30" s="129"/>
      <c r="B30" s="124"/>
      <c r="C30" s="142" t="s">
        <v>42</v>
      </c>
      <c r="D30" s="195">
        <v>0</v>
      </c>
    </row>
    <row r="31" spans="1:4" ht="15" customHeight="1">
      <c r="A31" s="129"/>
      <c r="B31" s="124"/>
      <c r="C31" s="142" t="s">
        <v>43</v>
      </c>
      <c r="D31" s="195">
        <v>0</v>
      </c>
    </row>
    <row r="32" spans="1:4" ht="15" customHeight="1">
      <c r="A32" s="129"/>
      <c r="B32" s="124"/>
      <c r="C32" s="142" t="s">
        <v>44</v>
      </c>
      <c r="D32" s="195">
        <v>0</v>
      </c>
    </row>
    <row r="33" spans="1:4" ht="15" customHeight="1">
      <c r="A33" s="129"/>
      <c r="B33" s="124"/>
      <c r="C33" s="142" t="s">
        <v>45</v>
      </c>
      <c r="D33" s="195">
        <v>0</v>
      </c>
    </row>
    <row r="34" spans="1:4" ht="15" customHeight="1">
      <c r="A34" s="129"/>
      <c r="B34" s="124"/>
      <c r="C34" s="142" t="s">
        <v>46</v>
      </c>
      <c r="D34" s="121">
        <v>0</v>
      </c>
    </row>
    <row r="35" spans="1:4" ht="15" customHeight="1">
      <c r="A35" s="129"/>
      <c r="B35" s="124"/>
      <c r="C35" s="142" t="s">
        <v>47</v>
      </c>
      <c r="D35" s="121">
        <v>0</v>
      </c>
    </row>
    <row r="36" spans="1:4" ht="15" customHeight="1">
      <c r="A36" s="129"/>
      <c r="B36" s="124"/>
      <c r="C36" s="142"/>
      <c r="D36" s="121"/>
    </row>
    <row r="37" spans="1:4" ht="15" customHeight="1">
      <c r="A37" s="132" t="s">
        <v>48</v>
      </c>
      <c r="B37" s="133">
        <f>SUM(B6:B33)</f>
        <v>6081256.19</v>
      </c>
      <c r="C37" s="151" t="s">
        <v>49</v>
      </c>
      <c r="D37" s="121">
        <f>SUM(D6:D35)</f>
        <v>6081256.1899999995</v>
      </c>
    </row>
    <row r="38" spans="1:4" ht="15" customHeight="1">
      <c r="A38" s="129" t="s">
        <v>50</v>
      </c>
      <c r="B38" s="124"/>
      <c r="C38" s="142" t="s">
        <v>51</v>
      </c>
      <c r="D38" s="195"/>
    </row>
    <row r="39" spans="1:4" ht="15" customHeight="1">
      <c r="A39" s="129" t="s">
        <v>52</v>
      </c>
      <c r="B39" s="124">
        <v>0</v>
      </c>
      <c r="C39" s="142" t="s">
        <v>53</v>
      </c>
      <c r="D39" s="195"/>
    </row>
    <row r="40" spans="1:4" ht="15" customHeight="1">
      <c r="A40" s="129"/>
      <c r="B40" s="124"/>
      <c r="C40" s="142" t="s">
        <v>54</v>
      </c>
      <c r="D40" s="195"/>
    </row>
    <row r="41" spans="1:4" ht="15" customHeight="1">
      <c r="A41" s="129"/>
      <c r="B41" s="146"/>
      <c r="C41" s="142"/>
      <c r="D41" s="121"/>
    </row>
    <row r="42" spans="1:4" ht="15" customHeight="1">
      <c r="A42" s="132" t="s">
        <v>55</v>
      </c>
      <c r="B42" s="150">
        <f>SUM(B37:B39)</f>
        <v>6081256.19</v>
      </c>
      <c r="C42" s="151" t="s">
        <v>56</v>
      </c>
      <c r="D42" s="121">
        <f>SUM(D37,D38,D40)</f>
        <v>6081256.1899999995</v>
      </c>
    </row>
    <row r="43" spans="1:4" ht="20.25" customHeight="1">
      <c r="A43" s="154"/>
      <c r="B43" s="196"/>
      <c r="C43" s="156"/>
      <c r="D43" s="19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1"/>
      <c r="T1" s="94" t="s">
        <v>57</v>
      </c>
    </row>
    <row r="2" spans="1:20" ht="19.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9.5" customHeight="1">
      <c r="A3" s="177" t="s">
        <v>5</v>
      </c>
      <c r="B3" s="177"/>
      <c r="C3" s="177"/>
      <c r="D3" s="177"/>
      <c r="E3" s="20"/>
      <c r="F3" s="45"/>
      <c r="G3" s="45"/>
      <c r="H3" s="45"/>
      <c r="I3" s="45"/>
      <c r="J3" s="84"/>
      <c r="K3" s="84"/>
      <c r="L3" s="84"/>
      <c r="M3" s="84"/>
      <c r="N3" s="84"/>
      <c r="O3" s="84"/>
      <c r="P3" s="84"/>
      <c r="Q3" s="84"/>
      <c r="R3" s="84"/>
      <c r="S3" s="92"/>
      <c r="T3" s="22" t="s">
        <v>6</v>
      </c>
    </row>
    <row r="4" spans="1:20" ht="19.5" customHeight="1">
      <c r="A4" s="23" t="s">
        <v>59</v>
      </c>
      <c r="B4" s="24"/>
      <c r="C4" s="24"/>
      <c r="D4" s="24"/>
      <c r="E4" s="25"/>
      <c r="F4" s="75" t="s">
        <v>60</v>
      </c>
      <c r="G4" s="101" t="s">
        <v>61</v>
      </c>
      <c r="H4" s="98" t="s">
        <v>62</v>
      </c>
      <c r="I4" s="99"/>
      <c r="J4" s="105"/>
      <c r="K4" s="75" t="s">
        <v>63</v>
      </c>
      <c r="L4" s="30"/>
      <c r="M4" s="180" t="s">
        <v>64</v>
      </c>
      <c r="N4" s="181" t="s">
        <v>65</v>
      </c>
      <c r="O4" s="182"/>
      <c r="P4" s="182"/>
      <c r="Q4" s="182"/>
      <c r="R4" s="191"/>
      <c r="S4" s="75" t="s">
        <v>66</v>
      </c>
      <c r="T4" s="30" t="s">
        <v>67</v>
      </c>
    </row>
    <row r="5" spans="1:20" ht="19.5" customHeight="1">
      <c r="A5" s="23" t="s">
        <v>68</v>
      </c>
      <c r="B5" s="24"/>
      <c r="C5" s="25"/>
      <c r="D5" s="100" t="s">
        <v>69</v>
      </c>
      <c r="E5" s="29" t="s">
        <v>70</v>
      </c>
      <c r="F5" s="30"/>
      <c r="G5" s="101"/>
      <c r="H5" s="178" t="s">
        <v>71</v>
      </c>
      <c r="I5" s="178" t="s">
        <v>72</v>
      </c>
      <c r="J5" s="178" t="s">
        <v>73</v>
      </c>
      <c r="K5" s="183" t="s">
        <v>74</v>
      </c>
      <c r="L5" s="30" t="s">
        <v>75</v>
      </c>
      <c r="M5" s="184"/>
      <c r="N5" s="185" t="s">
        <v>76</v>
      </c>
      <c r="O5" s="185" t="s">
        <v>77</v>
      </c>
      <c r="P5" s="185" t="s">
        <v>78</v>
      </c>
      <c r="Q5" s="185" t="s">
        <v>79</v>
      </c>
      <c r="R5" s="185" t="s">
        <v>80</v>
      </c>
      <c r="S5" s="30"/>
      <c r="T5" s="30"/>
    </row>
    <row r="6" spans="1:20" ht="30.75" customHeight="1">
      <c r="A6" s="32" t="s">
        <v>81</v>
      </c>
      <c r="B6" s="31" t="s">
        <v>82</v>
      </c>
      <c r="C6" s="33" t="s">
        <v>83</v>
      </c>
      <c r="D6" s="35"/>
      <c r="E6" s="35"/>
      <c r="F6" s="36"/>
      <c r="G6" s="104"/>
      <c r="H6" s="179"/>
      <c r="I6" s="179"/>
      <c r="J6" s="179"/>
      <c r="K6" s="186"/>
      <c r="L6" s="36"/>
      <c r="M6" s="187"/>
      <c r="N6" s="36"/>
      <c r="O6" s="36"/>
      <c r="P6" s="36"/>
      <c r="Q6" s="36"/>
      <c r="R6" s="36"/>
      <c r="S6" s="36"/>
      <c r="T6" s="36"/>
    </row>
    <row r="7" spans="1:20" ht="19.5" customHeight="1">
      <c r="A7" s="59" t="s">
        <v>20</v>
      </c>
      <c r="B7" s="59" t="s">
        <v>20</v>
      </c>
      <c r="C7" s="59" t="s">
        <v>20</v>
      </c>
      <c r="D7" s="59" t="s">
        <v>20</v>
      </c>
      <c r="E7" s="59" t="s">
        <v>60</v>
      </c>
      <c r="F7" s="60">
        <f aca="true" t="shared" si="0" ref="F7:F18">SUM(G7,H7,I7,J7,K7,L7,M7,N7,S7,T7)</f>
        <v>6081256.19</v>
      </c>
      <c r="G7" s="62">
        <v>0</v>
      </c>
      <c r="H7" s="62">
        <v>6081256.19</v>
      </c>
      <c r="I7" s="62">
        <v>0</v>
      </c>
      <c r="J7" s="41">
        <v>0</v>
      </c>
      <c r="K7" s="188">
        <v>0</v>
      </c>
      <c r="L7" s="83">
        <v>0</v>
      </c>
      <c r="M7" s="189" t="s">
        <v>20</v>
      </c>
      <c r="N7" s="74">
        <f aca="true" t="shared" si="1" ref="N7:N18">SUM(O7:R7)</f>
        <v>0</v>
      </c>
      <c r="O7" s="190">
        <v>0</v>
      </c>
      <c r="P7" s="83"/>
      <c r="Q7" s="83"/>
      <c r="R7" s="192"/>
      <c r="S7" s="193">
        <v>0</v>
      </c>
      <c r="T7" s="194"/>
    </row>
    <row r="8" spans="1:20" ht="19.5" customHeight="1">
      <c r="A8" s="59" t="s">
        <v>20</v>
      </c>
      <c r="B8" s="59" t="s">
        <v>20</v>
      </c>
      <c r="C8" s="59" t="s">
        <v>20</v>
      </c>
      <c r="D8" s="59" t="s">
        <v>84</v>
      </c>
      <c r="E8" s="59" t="s">
        <v>0</v>
      </c>
      <c r="F8" s="60">
        <f t="shared" si="0"/>
        <v>6081256.19</v>
      </c>
      <c r="G8" s="62">
        <v>0</v>
      </c>
      <c r="H8" s="62">
        <v>6081256.19</v>
      </c>
      <c r="I8" s="62">
        <v>0</v>
      </c>
      <c r="J8" s="41">
        <v>0</v>
      </c>
      <c r="K8" s="188">
        <v>0</v>
      </c>
      <c r="L8" s="83">
        <v>0</v>
      </c>
      <c r="M8" s="189" t="s">
        <v>20</v>
      </c>
      <c r="N8" s="74">
        <f t="shared" si="1"/>
        <v>0</v>
      </c>
      <c r="O8" s="190">
        <v>0</v>
      </c>
      <c r="P8" s="83"/>
      <c r="Q8" s="83"/>
      <c r="R8" s="192"/>
      <c r="S8" s="193">
        <v>0</v>
      </c>
      <c r="T8" s="194"/>
    </row>
    <row r="9" spans="1:20" ht="19.5" customHeight="1">
      <c r="A9" s="59" t="s">
        <v>85</v>
      </c>
      <c r="B9" s="59" t="s">
        <v>86</v>
      </c>
      <c r="C9" s="59" t="s">
        <v>87</v>
      </c>
      <c r="D9" s="59" t="s">
        <v>88</v>
      </c>
      <c r="E9" s="59" t="s">
        <v>89</v>
      </c>
      <c r="F9" s="60">
        <f t="shared" si="0"/>
        <v>12135.19</v>
      </c>
      <c r="G9" s="62">
        <v>0</v>
      </c>
      <c r="H9" s="62">
        <v>12135.19</v>
      </c>
      <c r="I9" s="62">
        <v>0</v>
      </c>
      <c r="J9" s="41">
        <v>0</v>
      </c>
      <c r="K9" s="188">
        <v>0</v>
      </c>
      <c r="L9" s="83">
        <v>0</v>
      </c>
      <c r="M9" s="189" t="s">
        <v>20</v>
      </c>
      <c r="N9" s="74">
        <f t="shared" si="1"/>
        <v>0</v>
      </c>
      <c r="O9" s="190">
        <v>0</v>
      </c>
      <c r="P9" s="83"/>
      <c r="Q9" s="83"/>
      <c r="R9" s="192"/>
      <c r="S9" s="193">
        <v>0</v>
      </c>
      <c r="T9" s="194"/>
    </row>
    <row r="10" spans="1:20" ht="19.5" customHeight="1">
      <c r="A10" s="59" t="s">
        <v>85</v>
      </c>
      <c r="B10" s="59" t="s">
        <v>86</v>
      </c>
      <c r="C10" s="59" t="s">
        <v>90</v>
      </c>
      <c r="D10" s="59" t="s">
        <v>88</v>
      </c>
      <c r="E10" s="59" t="s">
        <v>91</v>
      </c>
      <c r="F10" s="60">
        <f t="shared" si="0"/>
        <v>852</v>
      </c>
      <c r="G10" s="62">
        <v>0</v>
      </c>
      <c r="H10" s="62">
        <v>852</v>
      </c>
      <c r="I10" s="62">
        <v>0</v>
      </c>
      <c r="J10" s="41">
        <v>0</v>
      </c>
      <c r="K10" s="188">
        <v>0</v>
      </c>
      <c r="L10" s="83">
        <v>0</v>
      </c>
      <c r="M10" s="189" t="s">
        <v>20</v>
      </c>
      <c r="N10" s="74">
        <f t="shared" si="1"/>
        <v>0</v>
      </c>
      <c r="O10" s="190">
        <v>0</v>
      </c>
      <c r="P10" s="83"/>
      <c r="Q10" s="83"/>
      <c r="R10" s="192"/>
      <c r="S10" s="193">
        <v>0</v>
      </c>
      <c r="T10" s="194"/>
    </row>
    <row r="11" spans="1:20" ht="19.5" customHeight="1">
      <c r="A11" s="59" t="s">
        <v>85</v>
      </c>
      <c r="B11" s="59" t="s">
        <v>86</v>
      </c>
      <c r="C11" s="59" t="s">
        <v>86</v>
      </c>
      <c r="D11" s="59" t="s">
        <v>88</v>
      </c>
      <c r="E11" s="59" t="s">
        <v>92</v>
      </c>
      <c r="F11" s="60">
        <f t="shared" si="0"/>
        <v>409829</v>
      </c>
      <c r="G11" s="62">
        <v>0</v>
      </c>
      <c r="H11" s="62">
        <v>409829</v>
      </c>
      <c r="I11" s="62">
        <v>0</v>
      </c>
      <c r="J11" s="41">
        <v>0</v>
      </c>
      <c r="K11" s="188">
        <v>0</v>
      </c>
      <c r="L11" s="83">
        <v>0</v>
      </c>
      <c r="M11" s="189" t="s">
        <v>20</v>
      </c>
      <c r="N11" s="74">
        <f t="shared" si="1"/>
        <v>0</v>
      </c>
      <c r="O11" s="190">
        <v>0</v>
      </c>
      <c r="P11" s="83"/>
      <c r="Q11" s="83"/>
      <c r="R11" s="192"/>
      <c r="S11" s="193">
        <v>0</v>
      </c>
      <c r="T11" s="194"/>
    </row>
    <row r="12" spans="1:20" ht="19.5" customHeight="1">
      <c r="A12" s="59" t="s">
        <v>93</v>
      </c>
      <c r="B12" s="59" t="s">
        <v>94</v>
      </c>
      <c r="C12" s="59" t="s">
        <v>87</v>
      </c>
      <c r="D12" s="59" t="s">
        <v>88</v>
      </c>
      <c r="E12" s="59" t="s">
        <v>95</v>
      </c>
      <c r="F12" s="60">
        <f t="shared" si="0"/>
        <v>121390</v>
      </c>
      <c r="G12" s="62">
        <v>0</v>
      </c>
      <c r="H12" s="62">
        <v>121390</v>
      </c>
      <c r="I12" s="62">
        <v>0</v>
      </c>
      <c r="J12" s="41">
        <v>0</v>
      </c>
      <c r="K12" s="188">
        <v>0</v>
      </c>
      <c r="L12" s="83">
        <v>0</v>
      </c>
      <c r="M12" s="189" t="s">
        <v>20</v>
      </c>
      <c r="N12" s="74">
        <f t="shared" si="1"/>
        <v>0</v>
      </c>
      <c r="O12" s="190">
        <v>0</v>
      </c>
      <c r="P12" s="83"/>
      <c r="Q12" s="83"/>
      <c r="R12" s="192"/>
      <c r="S12" s="193">
        <v>0</v>
      </c>
      <c r="T12" s="194"/>
    </row>
    <row r="13" spans="1:20" ht="19.5" customHeight="1">
      <c r="A13" s="59" t="s">
        <v>93</v>
      </c>
      <c r="B13" s="59" t="s">
        <v>94</v>
      </c>
      <c r="C13" s="59" t="s">
        <v>90</v>
      </c>
      <c r="D13" s="59" t="s">
        <v>88</v>
      </c>
      <c r="E13" s="59" t="s">
        <v>96</v>
      </c>
      <c r="F13" s="60">
        <f t="shared" si="0"/>
        <v>64934</v>
      </c>
      <c r="G13" s="62">
        <v>0</v>
      </c>
      <c r="H13" s="62">
        <v>64934</v>
      </c>
      <c r="I13" s="62">
        <v>0</v>
      </c>
      <c r="J13" s="41">
        <v>0</v>
      </c>
      <c r="K13" s="188">
        <v>0</v>
      </c>
      <c r="L13" s="83">
        <v>0</v>
      </c>
      <c r="M13" s="189" t="s">
        <v>20</v>
      </c>
      <c r="N13" s="74">
        <f t="shared" si="1"/>
        <v>0</v>
      </c>
      <c r="O13" s="190">
        <v>0</v>
      </c>
      <c r="P13" s="83"/>
      <c r="Q13" s="83"/>
      <c r="R13" s="192"/>
      <c r="S13" s="193">
        <v>0</v>
      </c>
      <c r="T13" s="194"/>
    </row>
    <row r="14" spans="1:20" ht="19.5" customHeight="1">
      <c r="A14" s="59" t="s">
        <v>93</v>
      </c>
      <c r="B14" s="59" t="s">
        <v>94</v>
      </c>
      <c r="C14" s="59" t="s">
        <v>97</v>
      </c>
      <c r="D14" s="59" t="s">
        <v>88</v>
      </c>
      <c r="E14" s="59" t="s">
        <v>98</v>
      </c>
      <c r="F14" s="60">
        <f t="shared" si="0"/>
        <v>34685</v>
      </c>
      <c r="G14" s="62">
        <v>0</v>
      </c>
      <c r="H14" s="62">
        <v>34685</v>
      </c>
      <c r="I14" s="62">
        <v>0</v>
      </c>
      <c r="J14" s="41">
        <v>0</v>
      </c>
      <c r="K14" s="188">
        <v>0</v>
      </c>
      <c r="L14" s="83">
        <v>0</v>
      </c>
      <c r="M14" s="189" t="s">
        <v>20</v>
      </c>
      <c r="N14" s="74">
        <f t="shared" si="1"/>
        <v>0</v>
      </c>
      <c r="O14" s="190">
        <v>0</v>
      </c>
      <c r="P14" s="83"/>
      <c r="Q14" s="83"/>
      <c r="R14" s="192"/>
      <c r="S14" s="193">
        <v>0</v>
      </c>
      <c r="T14" s="194"/>
    </row>
    <row r="15" spans="1:20" ht="19.5" customHeight="1">
      <c r="A15" s="59" t="s">
        <v>99</v>
      </c>
      <c r="B15" s="59" t="s">
        <v>86</v>
      </c>
      <c r="C15" s="59" t="s">
        <v>87</v>
      </c>
      <c r="D15" s="59" t="s">
        <v>88</v>
      </c>
      <c r="E15" s="59" t="s">
        <v>100</v>
      </c>
      <c r="F15" s="60">
        <f t="shared" si="0"/>
        <v>2206525</v>
      </c>
      <c r="G15" s="62">
        <v>0</v>
      </c>
      <c r="H15" s="62">
        <v>2206525</v>
      </c>
      <c r="I15" s="62">
        <v>0</v>
      </c>
      <c r="J15" s="41">
        <v>0</v>
      </c>
      <c r="K15" s="188">
        <v>0</v>
      </c>
      <c r="L15" s="83">
        <v>0</v>
      </c>
      <c r="M15" s="189" t="s">
        <v>20</v>
      </c>
      <c r="N15" s="74">
        <f t="shared" si="1"/>
        <v>0</v>
      </c>
      <c r="O15" s="190">
        <v>0</v>
      </c>
      <c r="P15" s="83"/>
      <c r="Q15" s="83"/>
      <c r="R15" s="192"/>
      <c r="S15" s="193">
        <v>0</v>
      </c>
      <c r="T15" s="194"/>
    </row>
    <row r="16" spans="1:20" ht="19.5" customHeight="1">
      <c r="A16" s="59" t="s">
        <v>99</v>
      </c>
      <c r="B16" s="59" t="s">
        <v>86</v>
      </c>
      <c r="C16" s="59" t="s">
        <v>101</v>
      </c>
      <c r="D16" s="59" t="s">
        <v>88</v>
      </c>
      <c r="E16" s="59" t="s">
        <v>102</v>
      </c>
      <c r="F16" s="60">
        <f t="shared" si="0"/>
        <v>973477</v>
      </c>
      <c r="G16" s="62">
        <v>0</v>
      </c>
      <c r="H16" s="62">
        <v>973477</v>
      </c>
      <c r="I16" s="62">
        <v>0</v>
      </c>
      <c r="J16" s="41">
        <v>0</v>
      </c>
      <c r="K16" s="188">
        <v>0</v>
      </c>
      <c r="L16" s="83">
        <v>0</v>
      </c>
      <c r="M16" s="189" t="s">
        <v>20</v>
      </c>
      <c r="N16" s="74">
        <f t="shared" si="1"/>
        <v>0</v>
      </c>
      <c r="O16" s="190">
        <v>0</v>
      </c>
      <c r="P16" s="83"/>
      <c r="Q16" s="83"/>
      <c r="R16" s="192"/>
      <c r="S16" s="193">
        <v>0</v>
      </c>
      <c r="T16" s="194"/>
    </row>
    <row r="17" spans="1:20" ht="19.5" customHeight="1">
      <c r="A17" s="59" t="s">
        <v>99</v>
      </c>
      <c r="B17" s="59" t="s">
        <v>86</v>
      </c>
      <c r="C17" s="59" t="s">
        <v>103</v>
      </c>
      <c r="D17" s="59" t="s">
        <v>88</v>
      </c>
      <c r="E17" s="59" t="s">
        <v>104</v>
      </c>
      <c r="F17" s="60">
        <f t="shared" si="0"/>
        <v>1950000</v>
      </c>
      <c r="G17" s="62">
        <v>0</v>
      </c>
      <c r="H17" s="62">
        <v>1950000</v>
      </c>
      <c r="I17" s="62">
        <v>0</v>
      </c>
      <c r="J17" s="41">
        <v>0</v>
      </c>
      <c r="K17" s="188">
        <v>0</v>
      </c>
      <c r="L17" s="83">
        <v>0</v>
      </c>
      <c r="M17" s="189" t="s">
        <v>20</v>
      </c>
      <c r="N17" s="74">
        <f t="shared" si="1"/>
        <v>0</v>
      </c>
      <c r="O17" s="190">
        <v>0</v>
      </c>
      <c r="P17" s="83"/>
      <c r="Q17" s="83"/>
      <c r="R17" s="192"/>
      <c r="S17" s="193">
        <v>0</v>
      </c>
      <c r="T17" s="194"/>
    </row>
    <row r="18" spans="1:20" ht="19.5" customHeight="1">
      <c r="A18" s="59" t="s">
        <v>105</v>
      </c>
      <c r="B18" s="59" t="s">
        <v>90</v>
      </c>
      <c r="C18" s="59" t="s">
        <v>87</v>
      </c>
      <c r="D18" s="59" t="s">
        <v>88</v>
      </c>
      <c r="E18" s="59" t="s">
        <v>106</v>
      </c>
      <c r="F18" s="60">
        <f t="shared" si="0"/>
        <v>307429</v>
      </c>
      <c r="G18" s="62">
        <v>0</v>
      </c>
      <c r="H18" s="62">
        <v>307429</v>
      </c>
      <c r="I18" s="62">
        <v>0</v>
      </c>
      <c r="J18" s="41">
        <v>0</v>
      </c>
      <c r="K18" s="188">
        <v>0</v>
      </c>
      <c r="L18" s="83">
        <v>0</v>
      </c>
      <c r="M18" s="189" t="s">
        <v>20</v>
      </c>
      <c r="N18" s="74">
        <f t="shared" si="1"/>
        <v>0</v>
      </c>
      <c r="O18" s="190">
        <v>0</v>
      </c>
      <c r="P18" s="83"/>
      <c r="Q18" s="83"/>
      <c r="R18" s="192"/>
      <c r="S18" s="193">
        <v>0</v>
      </c>
      <c r="T18" s="194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57"/>
      <c r="C1" s="157"/>
      <c r="D1" s="157"/>
      <c r="E1" s="157"/>
      <c r="F1" s="157"/>
      <c r="G1" s="157"/>
      <c r="H1" s="157"/>
      <c r="I1" s="157"/>
      <c r="J1" s="174" t="s">
        <v>107</v>
      </c>
    </row>
    <row r="2" spans="1:10" ht="19.5" customHeight="1">
      <c r="A2" s="19" t="s">
        <v>108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5" customHeight="1">
      <c r="A3" s="107" t="s">
        <v>5</v>
      </c>
      <c r="B3" s="108"/>
      <c r="C3" s="108"/>
      <c r="D3" s="108"/>
      <c r="E3" s="108"/>
      <c r="F3" s="158"/>
      <c r="G3" s="158"/>
      <c r="H3" s="158"/>
      <c r="I3" s="158"/>
      <c r="J3" s="22" t="s">
        <v>6</v>
      </c>
    </row>
    <row r="4" spans="1:10" ht="19.5" customHeight="1">
      <c r="A4" s="109" t="s">
        <v>59</v>
      </c>
      <c r="B4" s="111"/>
      <c r="C4" s="111"/>
      <c r="D4" s="111"/>
      <c r="E4" s="110"/>
      <c r="F4" s="159" t="s">
        <v>60</v>
      </c>
      <c r="G4" s="160" t="s">
        <v>109</v>
      </c>
      <c r="H4" s="161" t="s">
        <v>110</v>
      </c>
      <c r="I4" s="161" t="s">
        <v>111</v>
      </c>
      <c r="J4" s="166" t="s">
        <v>112</v>
      </c>
    </row>
    <row r="5" spans="1:10" ht="19.5" customHeight="1">
      <c r="A5" s="109" t="s">
        <v>68</v>
      </c>
      <c r="B5" s="111"/>
      <c r="C5" s="110"/>
      <c r="D5" s="162" t="s">
        <v>69</v>
      </c>
      <c r="E5" s="163" t="s">
        <v>113</v>
      </c>
      <c r="F5" s="160"/>
      <c r="G5" s="160"/>
      <c r="H5" s="161"/>
      <c r="I5" s="161"/>
      <c r="J5" s="166"/>
    </row>
    <row r="6" spans="1:10" ht="15" customHeight="1">
      <c r="A6" s="164" t="s">
        <v>81</v>
      </c>
      <c r="B6" s="164" t="s">
        <v>82</v>
      </c>
      <c r="C6" s="165" t="s">
        <v>83</v>
      </c>
      <c r="D6" s="166"/>
      <c r="E6" s="167"/>
      <c r="F6" s="168"/>
      <c r="G6" s="168"/>
      <c r="H6" s="169"/>
      <c r="I6" s="169"/>
      <c r="J6" s="175"/>
    </row>
    <row r="7" spans="1:10" ht="19.5" customHeight="1">
      <c r="A7" s="170" t="s">
        <v>20</v>
      </c>
      <c r="B7" s="170" t="s">
        <v>20</v>
      </c>
      <c r="C7" s="170" t="s">
        <v>20</v>
      </c>
      <c r="D7" s="171" t="s">
        <v>20</v>
      </c>
      <c r="E7" s="171" t="s">
        <v>60</v>
      </c>
      <c r="F7" s="172">
        <f aca="true" t="shared" si="0" ref="F7:F18">SUM(G7:J7)</f>
        <v>6081256.1899999995</v>
      </c>
      <c r="G7" s="173">
        <v>4131256.19</v>
      </c>
      <c r="H7" s="173">
        <v>1950000</v>
      </c>
      <c r="I7" s="173"/>
      <c r="J7" s="176"/>
    </row>
    <row r="8" spans="1:10" ht="19.5" customHeight="1">
      <c r="A8" s="170" t="s">
        <v>20</v>
      </c>
      <c r="B8" s="170" t="s">
        <v>20</v>
      </c>
      <c r="C8" s="170" t="s">
        <v>20</v>
      </c>
      <c r="D8" s="171" t="s">
        <v>84</v>
      </c>
      <c r="E8" s="171" t="s">
        <v>0</v>
      </c>
      <c r="F8" s="172">
        <f t="shared" si="0"/>
        <v>6081256.1899999995</v>
      </c>
      <c r="G8" s="173">
        <v>4131256.19</v>
      </c>
      <c r="H8" s="173">
        <v>1950000</v>
      </c>
      <c r="I8" s="173"/>
      <c r="J8" s="176"/>
    </row>
    <row r="9" spans="1:10" ht="19.5" customHeight="1">
      <c r="A9" s="170" t="s">
        <v>85</v>
      </c>
      <c r="B9" s="170" t="s">
        <v>86</v>
      </c>
      <c r="C9" s="170" t="s">
        <v>87</v>
      </c>
      <c r="D9" s="171" t="s">
        <v>88</v>
      </c>
      <c r="E9" s="171" t="s">
        <v>89</v>
      </c>
      <c r="F9" s="172">
        <f t="shared" si="0"/>
        <v>12135.19</v>
      </c>
      <c r="G9" s="173">
        <v>12135.19</v>
      </c>
      <c r="H9" s="173">
        <v>0</v>
      </c>
      <c r="I9" s="173"/>
      <c r="J9" s="176"/>
    </row>
    <row r="10" spans="1:10" ht="19.5" customHeight="1">
      <c r="A10" s="170" t="s">
        <v>85</v>
      </c>
      <c r="B10" s="170" t="s">
        <v>86</v>
      </c>
      <c r="C10" s="170" t="s">
        <v>90</v>
      </c>
      <c r="D10" s="171" t="s">
        <v>88</v>
      </c>
      <c r="E10" s="171" t="s">
        <v>91</v>
      </c>
      <c r="F10" s="172">
        <f t="shared" si="0"/>
        <v>852</v>
      </c>
      <c r="G10" s="173">
        <v>852</v>
      </c>
      <c r="H10" s="173">
        <v>0</v>
      </c>
      <c r="I10" s="173"/>
      <c r="J10" s="176"/>
    </row>
    <row r="11" spans="1:10" ht="19.5" customHeight="1">
      <c r="A11" s="170" t="s">
        <v>85</v>
      </c>
      <c r="B11" s="170" t="s">
        <v>86</v>
      </c>
      <c r="C11" s="170" t="s">
        <v>86</v>
      </c>
      <c r="D11" s="171" t="s">
        <v>88</v>
      </c>
      <c r="E11" s="171" t="s">
        <v>92</v>
      </c>
      <c r="F11" s="172">
        <f t="shared" si="0"/>
        <v>409829</v>
      </c>
      <c r="G11" s="173">
        <v>409829</v>
      </c>
      <c r="H11" s="173">
        <v>0</v>
      </c>
      <c r="I11" s="173"/>
      <c r="J11" s="176"/>
    </row>
    <row r="12" spans="1:10" ht="19.5" customHeight="1">
      <c r="A12" s="170" t="s">
        <v>93</v>
      </c>
      <c r="B12" s="170" t="s">
        <v>94</v>
      </c>
      <c r="C12" s="170" t="s">
        <v>87</v>
      </c>
      <c r="D12" s="171" t="s">
        <v>88</v>
      </c>
      <c r="E12" s="171" t="s">
        <v>95</v>
      </c>
      <c r="F12" s="172">
        <f t="shared" si="0"/>
        <v>121390</v>
      </c>
      <c r="G12" s="173">
        <v>121390</v>
      </c>
      <c r="H12" s="173">
        <v>0</v>
      </c>
      <c r="I12" s="173"/>
      <c r="J12" s="176"/>
    </row>
    <row r="13" spans="1:10" ht="19.5" customHeight="1">
      <c r="A13" s="170" t="s">
        <v>93</v>
      </c>
      <c r="B13" s="170" t="s">
        <v>94</v>
      </c>
      <c r="C13" s="170" t="s">
        <v>90</v>
      </c>
      <c r="D13" s="171" t="s">
        <v>88</v>
      </c>
      <c r="E13" s="171" t="s">
        <v>96</v>
      </c>
      <c r="F13" s="172">
        <f t="shared" si="0"/>
        <v>64934</v>
      </c>
      <c r="G13" s="173">
        <v>64934</v>
      </c>
      <c r="H13" s="173">
        <v>0</v>
      </c>
      <c r="I13" s="173"/>
      <c r="J13" s="176"/>
    </row>
    <row r="14" spans="1:10" ht="19.5" customHeight="1">
      <c r="A14" s="170" t="s">
        <v>93</v>
      </c>
      <c r="B14" s="170" t="s">
        <v>94</v>
      </c>
      <c r="C14" s="170" t="s">
        <v>97</v>
      </c>
      <c r="D14" s="171" t="s">
        <v>88</v>
      </c>
      <c r="E14" s="171" t="s">
        <v>98</v>
      </c>
      <c r="F14" s="172">
        <f t="shared" si="0"/>
        <v>34685</v>
      </c>
      <c r="G14" s="173">
        <v>34685</v>
      </c>
      <c r="H14" s="173">
        <v>0</v>
      </c>
      <c r="I14" s="173"/>
      <c r="J14" s="176"/>
    </row>
    <row r="15" spans="1:10" ht="19.5" customHeight="1">
      <c r="A15" s="170" t="s">
        <v>99</v>
      </c>
      <c r="B15" s="170" t="s">
        <v>86</v>
      </c>
      <c r="C15" s="170" t="s">
        <v>87</v>
      </c>
      <c r="D15" s="171" t="s">
        <v>88</v>
      </c>
      <c r="E15" s="171" t="s">
        <v>100</v>
      </c>
      <c r="F15" s="172">
        <f t="shared" si="0"/>
        <v>2206525</v>
      </c>
      <c r="G15" s="173">
        <v>2206525</v>
      </c>
      <c r="H15" s="173">
        <v>0</v>
      </c>
      <c r="I15" s="173"/>
      <c r="J15" s="176"/>
    </row>
    <row r="16" spans="1:10" ht="19.5" customHeight="1">
      <c r="A16" s="170" t="s">
        <v>99</v>
      </c>
      <c r="B16" s="170" t="s">
        <v>86</v>
      </c>
      <c r="C16" s="170" t="s">
        <v>101</v>
      </c>
      <c r="D16" s="171" t="s">
        <v>88</v>
      </c>
      <c r="E16" s="171" t="s">
        <v>102</v>
      </c>
      <c r="F16" s="172">
        <f t="shared" si="0"/>
        <v>973477</v>
      </c>
      <c r="G16" s="173">
        <v>973477</v>
      </c>
      <c r="H16" s="173">
        <v>0</v>
      </c>
      <c r="I16" s="173"/>
      <c r="J16" s="176"/>
    </row>
    <row r="17" spans="1:10" ht="19.5" customHeight="1">
      <c r="A17" s="170" t="s">
        <v>99</v>
      </c>
      <c r="B17" s="170" t="s">
        <v>86</v>
      </c>
      <c r="C17" s="170" t="s">
        <v>103</v>
      </c>
      <c r="D17" s="171" t="s">
        <v>88</v>
      </c>
      <c r="E17" s="171" t="s">
        <v>104</v>
      </c>
      <c r="F17" s="172">
        <f t="shared" si="0"/>
        <v>1950000</v>
      </c>
      <c r="G17" s="173">
        <v>0</v>
      </c>
      <c r="H17" s="173">
        <v>1950000</v>
      </c>
      <c r="I17" s="173"/>
      <c r="J17" s="176"/>
    </row>
    <row r="18" spans="1:10" ht="19.5" customHeight="1">
      <c r="A18" s="170" t="s">
        <v>105</v>
      </c>
      <c r="B18" s="170" t="s">
        <v>90</v>
      </c>
      <c r="C18" s="170" t="s">
        <v>87</v>
      </c>
      <c r="D18" s="171" t="s">
        <v>88</v>
      </c>
      <c r="E18" s="171" t="s">
        <v>106</v>
      </c>
      <c r="F18" s="172">
        <f t="shared" si="0"/>
        <v>307429</v>
      </c>
      <c r="G18" s="173">
        <v>307429</v>
      </c>
      <c r="H18" s="173">
        <v>0</v>
      </c>
      <c r="I18" s="173"/>
      <c r="J18" s="17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6"/>
      <c r="B1" s="106"/>
      <c r="C1" s="106"/>
      <c r="D1" s="106"/>
      <c r="E1" s="106"/>
      <c r="F1" s="106"/>
      <c r="G1" s="106"/>
      <c r="H1" s="22" t="s">
        <v>114</v>
      </c>
    </row>
    <row r="2" spans="1:8" ht="20.25" customHeight="1">
      <c r="A2" s="19" t="s">
        <v>115</v>
      </c>
      <c r="B2" s="19"/>
      <c r="C2" s="19"/>
      <c r="D2" s="19"/>
      <c r="E2" s="19"/>
      <c r="F2" s="19"/>
      <c r="G2" s="19"/>
      <c r="H2" s="19"/>
    </row>
    <row r="3" spans="1:8" ht="20.25" customHeight="1">
      <c r="A3" s="107" t="s">
        <v>5</v>
      </c>
      <c r="B3" s="108"/>
      <c r="C3" s="42"/>
      <c r="D3" s="42"/>
      <c r="E3" s="42"/>
      <c r="F3" s="42"/>
      <c r="G3" s="42"/>
      <c r="H3" s="22" t="s">
        <v>6</v>
      </c>
    </row>
    <row r="4" spans="1:8" ht="20.25" customHeight="1">
      <c r="A4" s="109" t="s">
        <v>7</v>
      </c>
      <c r="B4" s="110"/>
      <c r="C4" s="109" t="s">
        <v>8</v>
      </c>
      <c r="D4" s="111"/>
      <c r="E4" s="111"/>
      <c r="F4" s="111"/>
      <c r="G4" s="111"/>
      <c r="H4" s="110"/>
    </row>
    <row r="5" spans="1:8" ht="34.5" customHeight="1">
      <c r="A5" s="112" t="s">
        <v>9</v>
      </c>
      <c r="B5" s="113" t="s">
        <v>10</v>
      </c>
      <c r="C5" s="112" t="s">
        <v>9</v>
      </c>
      <c r="D5" s="114" t="s">
        <v>60</v>
      </c>
      <c r="E5" s="113" t="s">
        <v>116</v>
      </c>
      <c r="F5" s="115" t="s">
        <v>117</v>
      </c>
      <c r="G5" s="114" t="s">
        <v>118</v>
      </c>
      <c r="H5" s="116" t="s">
        <v>119</v>
      </c>
    </row>
    <row r="6" spans="1:8" ht="20.25" customHeight="1">
      <c r="A6" s="117" t="s">
        <v>120</v>
      </c>
      <c r="B6" s="118">
        <f>SUM(B7:B9)</f>
        <v>6081256.19</v>
      </c>
      <c r="C6" s="119" t="s">
        <v>121</v>
      </c>
      <c r="D6" s="120">
        <f>SUM(E6,F6,G6,H6)</f>
        <v>6081256.1899999995</v>
      </c>
      <c r="E6" s="120">
        <f>SUM(E7:E34)</f>
        <v>6081256.1899999995</v>
      </c>
      <c r="F6" s="120">
        <f>SUM(F7:F34)</f>
        <v>0</v>
      </c>
      <c r="G6" s="120">
        <f>SUM(G7:G34)</f>
        <v>0</v>
      </c>
      <c r="H6" s="120">
        <f>SUM(H7:H34)</f>
        <v>0</v>
      </c>
    </row>
    <row r="7" spans="1:8" ht="20.25" customHeight="1">
      <c r="A7" s="117" t="s">
        <v>122</v>
      </c>
      <c r="B7" s="120">
        <v>6081256.19</v>
      </c>
      <c r="C7" s="119" t="s">
        <v>123</v>
      </c>
      <c r="D7" s="121">
        <f aca="true" t="shared" si="0" ref="D7:D35">SUM(E7:H7)</f>
        <v>0</v>
      </c>
      <c r="E7" s="120">
        <v>0</v>
      </c>
      <c r="F7" s="120">
        <v>0</v>
      </c>
      <c r="G7" s="122">
        <v>0</v>
      </c>
      <c r="H7" s="120">
        <v>0</v>
      </c>
    </row>
    <row r="8" spans="1:8" ht="20.25" customHeight="1">
      <c r="A8" s="117" t="s">
        <v>124</v>
      </c>
      <c r="B8" s="123">
        <v>0</v>
      </c>
      <c r="C8" s="119" t="s">
        <v>125</v>
      </c>
      <c r="D8" s="121">
        <f t="shared" si="0"/>
        <v>0</v>
      </c>
      <c r="E8" s="123">
        <v>0</v>
      </c>
      <c r="F8" s="123">
        <v>0</v>
      </c>
      <c r="G8" s="122">
        <v>0</v>
      </c>
      <c r="H8" s="123">
        <v>0</v>
      </c>
    </row>
    <row r="9" spans="1:8" ht="20.25" customHeight="1">
      <c r="A9" s="117" t="s">
        <v>126</v>
      </c>
      <c r="B9" s="124">
        <v>0</v>
      </c>
      <c r="C9" s="119" t="s">
        <v>127</v>
      </c>
      <c r="D9" s="121">
        <f t="shared" si="0"/>
        <v>0</v>
      </c>
      <c r="E9" s="123">
        <v>0</v>
      </c>
      <c r="F9" s="123">
        <v>0</v>
      </c>
      <c r="G9" s="122">
        <v>0</v>
      </c>
      <c r="H9" s="123">
        <v>0</v>
      </c>
    </row>
    <row r="10" spans="1:8" ht="20.25" customHeight="1">
      <c r="A10" s="117" t="s">
        <v>128</v>
      </c>
      <c r="B10" s="125">
        <f>SUM(B11:B14)</f>
        <v>0</v>
      </c>
      <c r="C10" s="119" t="s">
        <v>129</v>
      </c>
      <c r="D10" s="121">
        <f t="shared" si="0"/>
        <v>0</v>
      </c>
      <c r="E10" s="123">
        <v>0</v>
      </c>
      <c r="F10" s="123">
        <v>0</v>
      </c>
      <c r="G10" s="122">
        <v>0</v>
      </c>
      <c r="H10" s="123">
        <v>0</v>
      </c>
    </row>
    <row r="11" spans="1:8" ht="20.25" customHeight="1">
      <c r="A11" s="117" t="s">
        <v>122</v>
      </c>
      <c r="B11" s="123">
        <v>0</v>
      </c>
      <c r="C11" s="119" t="s">
        <v>130</v>
      </c>
      <c r="D11" s="121">
        <f t="shared" si="0"/>
        <v>0</v>
      </c>
      <c r="E11" s="123">
        <v>0</v>
      </c>
      <c r="F11" s="123">
        <v>0</v>
      </c>
      <c r="G11" s="122">
        <v>0</v>
      </c>
      <c r="H11" s="123">
        <v>0</v>
      </c>
    </row>
    <row r="12" spans="1:8" ht="20.25" customHeight="1">
      <c r="A12" s="117" t="s">
        <v>124</v>
      </c>
      <c r="B12" s="123">
        <v>0</v>
      </c>
      <c r="C12" s="119" t="s">
        <v>131</v>
      </c>
      <c r="D12" s="121">
        <f t="shared" si="0"/>
        <v>0</v>
      </c>
      <c r="E12" s="123">
        <v>0</v>
      </c>
      <c r="F12" s="123">
        <v>0</v>
      </c>
      <c r="G12" s="122">
        <v>0</v>
      </c>
      <c r="H12" s="123">
        <v>0</v>
      </c>
    </row>
    <row r="13" spans="1:8" ht="20.25" customHeight="1">
      <c r="A13" s="117" t="s">
        <v>126</v>
      </c>
      <c r="B13" s="123">
        <v>0</v>
      </c>
      <c r="C13" s="119" t="s">
        <v>132</v>
      </c>
      <c r="D13" s="121">
        <f t="shared" si="0"/>
        <v>0</v>
      </c>
      <c r="E13" s="123">
        <v>0</v>
      </c>
      <c r="F13" s="123">
        <v>0</v>
      </c>
      <c r="G13" s="122">
        <v>0</v>
      </c>
      <c r="H13" s="123">
        <v>0</v>
      </c>
    </row>
    <row r="14" spans="1:8" ht="20.25" customHeight="1">
      <c r="A14" s="117" t="s">
        <v>133</v>
      </c>
      <c r="B14" s="124"/>
      <c r="C14" s="119" t="s">
        <v>134</v>
      </c>
      <c r="D14" s="121">
        <f t="shared" si="0"/>
        <v>422816.19</v>
      </c>
      <c r="E14" s="123">
        <v>422816.19</v>
      </c>
      <c r="F14" s="123">
        <v>0</v>
      </c>
      <c r="G14" s="122">
        <v>0</v>
      </c>
      <c r="H14" s="123">
        <v>0</v>
      </c>
    </row>
    <row r="15" spans="1:8" ht="20.25" customHeight="1">
      <c r="A15" s="126"/>
      <c r="B15" s="127"/>
      <c r="C15" s="128" t="s">
        <v>135</v>
      </c>
      <c r="D15" s="121">
        <f t="shared" si="0"/>
        <v>0</v>
      </c>
      <c r="E15" s="123">
        <v>0</v>
      </c>
      <c r="F15" s="123">
        <v>0</v>
      </c>
      <c r="G15" s="122">
        <v>0</v>
      </c>
      <c r="H15" s="123">
        <v>0</v>
      </c>
    </row>
    <row r="16" spans="1:8" ht="20.25" customHeight="1">
      <c r="A16" s="126"/>
      <c r="B16" s="124"/>
      <c r="C16" s="128" t="s">
        <v>136</v>
      </c>
      <c r="D16" s="121">
        <f t="shared" si="0"/>
        <v>221009</v>
      </c>
      <c r="E16" s="123">
        <v>221009</v>
      </c>
      <c r="F16" s="123">
        <v>0</v>
      </c>
      <c r="G16" s="122">
        <v>0</v>
      </c>
      <c r="H16" s="123">
        <v>0</v>
      </c>
    </row>
    <row r="17" spans="1:8" ht="20.25" customHeight="1">
      <c r="A17" s="126"/>
      <c r="B17" s="124"/>
      <c r="C17" s="128" t="s">
        <v>137</v>
      </c>
      <c r="D17" s="121">
        <f t="shared" si="0"/>
        <v>0</v>
      </c>
      <c r="E17" s="123">
        <v>0</v>
      </c>
      <c r="F17" s="123">
        <v>0</v>
      </c>
      <c r="G17" s="122">
        <v>0</v>
      </c>
      <c r="H17" s="123">
        <v>0</v>
      </c>
    </row>
    <row r="18" spans="1:8" ht="20.25" customHeight="1">
      <c r="A18" s="126"/>
      <c r="B18" s="124"/>
      <c r="C18" s="128" t="s">
        <v>138</v>
      </c>
      <c r="D18" s="121">
        <f t="shared" si="0"/>
        <v>0</v>
      </c>
      <c r="E18" s="123">
        <v>0</v>
      </c>
      <c r="F18" s="123">
        <v>0</v>
      </c>
      <c r="G18" s="122">
        <v>0</v>
      </c>
      <c r="H18" s="123">
        <v>0</v>
      </c>
    </row>
    <row r="19" spans="1:8" ht="20.25" customHeight="1">
      <c r="A19" s="126"/>
      <c r="B19" s="124"/>
      <c r="C19" s="128" t="s">
        <v>139</v>
      </c>
      <c r="D19" s="121">
        <f t="shared" si="0"/>
        <v>5130002</v>
      </c>
      <c r="E19" s="123">
        <v>5130002</v>
      </c>
      <c r="F19" s="123">
        <v>0</v>
      </c>
      <c r="G19" s="122">
        <v>0</v>
      </c>
      <c r="H19" s="123">
        <v>0</v>
      </c>
    </row>
    <row r="20" spans="1:8" ht="20.25" customHeight="1">
      <c r="A20" s="126"/>
      <c r="B20" s="124"/>
      <c r="C20" s="128" t="s">
        <v>140</v>
      </c>
      <c r="D20" s="121">
        <f t="shared" si="0"/>
        <v>0</v>
      </c>
      <c r="E20" s="123">
        <v>0</v>
      </c>
      <c r="F20" s="123">
        <v>0</v>
      </c>
      <c r="G20" s="122">
        <v>0</v>
      </c>
      <c r="H20" s="123">
        <v>0</v>
      </c>
    </row>
    <row r="21" spans="1:8" ht="20.25" customHeight="1">
      <c r="A21" s="126"/>
      <c r="B21" s="124"/>
      <c r="C21" s="128" t="s">
        <v>141</v>
      </c>
      <c r="D21" s="121">
        <f t="shared" si="0"/>
        <v>0</v>
      </c>
      <c r="E21" s="123">
        <v>0</v>
      </c>
      <c r="F21" s="123">
        <v>0</v>
      </c>
      <c r="G21" s="122">
        <v>0</v>
      </c>
      <c r="H21" s="123">
        <v>0</v>
      </c>
    </row>
    <row r="22" spans="1:8" ht="20.25" customHeight="1">
      <c r="A22" s="126"/>
      <c r="B22" s="124"/>
      <c r="C22" s="128" t="s">
        <v>142</v>
      </c>
      <c r="D22" s="121">
        <f t="shared" si="0"/>
        <v>0</v>
      </c>
      <c r="E22" s="123">
        <v>0</v>
      </c>
      <c r="F22" s="123">
        <v>0</v>
      </c>
      <c r="G22" s="122">
        <v>0</v>
      </c>
      <c r="H22" s="123">
        <v>0</v>
      </c>
    </row>
    <row r="23" spans="1:8" ht="20.25" customHeight="1">
      <c r="A23" s="126"/>
      <c r="B23" s="124"/>
      <c r="C23" s="128" t="s">
        <v>143</v>
      </c>
      <c r="D23" s="121">
        <f t="shared" si="0"/>
        <v>0</v>
      </c>
      <c r="E23" s="123">
        <v>0</v>
      </c>
      <c r="F23" s="123">
        <v>0</v>
      </c>
      <c r="G23" s="122">
        <v>0</v>
      </c>
      <c r="H23" s="123">
        <v>0</v>
      </c>
    </row>
    <row r="24" spans="1:8" ht="20.25" customHeight="1">
      <c r="A24" s="126"/>
      <c r="B24" s="124"/>
      <c r="C24" s="128" t="s">
        <v>144</v>
      </c>
      <c r="D24" s="121">
        <f t="shared" si="0"/>
        <v>0</v>
      </c>
      <c r="E24" s="123">
        <v>0</v>
      </c>
      <c r="F24" s="123">
        <v>0</v>
      </c>
      <c r="G24" s="122">
        <v>0</v>
      </c>
      <c r="H24" s="123">
        <v>0</v>
      </c>
    </row>
    <row r="25" spans="1:8" ht="20.25" customHeight="1">
      <c r="A25" s="126"/>
      <c r="B25" s="124"/>
      <c r="C25" s="128" t="s">
        <v>145</v>
      </c>
      <c r="D25" s="121">
        <f t="shared" si="0"/>
        <v>0</v>
      </c>
      <c r="E25" s="123">
        <v>0</v>
      </c>
      <c r="F25" s="123">
        <v>0</v>
      </c>
      <c r="G25" s="122">
        <v>0</v>
      </c>
      <c r="H25" s="123">
        <v>0</v>
      </c>
    </row>
    <row r="26" spans="1:8" ht="20.25" customHeight="1">
      <c r="A26" s="129"/>
      <c r="B26" s="124"/>
      <c r="C26" s="128" t="s">
        <v>146</v>
      </c>
      <c r="D26" s="121">
        <f t="shared" si="0"/>
        <v>307429</v>
      </c>
      <c r="E26" s="123">
        <v>307429</v>
      </c>
      <c r="F26" s="123">
        <v>0</v>
      </c>
      <c r="G26" s="122">
        <v>0</v>
      </c>
      <c r="H26" s="123">
        <v>0</v>
      </c>
    </row>
    <row r="27" spans="1:8" ht="20.25" customHeight="1">
      <c r="A27" s="129"/>
      <c r="B27" s="124"/>
      <c r="C27" s="128" t="s">
        <v>147</v>
      </c>
      <c r="D27" s="121">
        <f t="shared" si="0"/>
        <v>0</v>
      </c>
      <c r="E27" s="123">
        <v>0</v>
      </c>
      <c r="F27" s="123">
        <v>0</v>
      </c>
      <c r="G27" s="122">
        <v>0</v>
      </c>
      <c r="H27" s="123">
        <v>0</v>
      </c>
    </row>
    <row r="28" spans="1:8" ht="20.25" customHeight="1">
      <c r="A28" s="129"/>
      <c r="B28" s="124"/>
      <c r="C28" s="128" t="s">
        <v>148</v>
      </c>
      <c r="D28" s="121">
        <f t="shared" si="0"/>
        <v>0</v>
      </c>
      <c r="E28" s="123">
        <v>0</v>
      </c>
      <c r="F28" s="123">
        <v>0</v>
      </c>
      <c r="G28" s="122">
        <v>0</v>
      </c>
      <c r="H28" s="123">
        <v>0</v>
      </c>
    </row>
    <row r="29" spans="1:8" ht="20.25" customHeight="1">
      <c r="A29" s="129"/>
      <c r="B29" s="124"/>
      <c r="C29" s="128" t="s">
        <v>149</v>
      </c>
      <c r="D29" s="121">
        <f t="shared" si="0"/>
        <v>0</v>
      </c>
      <c r="E29" s="123">
        <v>0</v>
      </c>
      <c r="F29" s="123">
        <v>0</v>
      </c>
      <c r="G29" s="122">
        <v>0</v>
      </c>
      <c r="H29" s="123">
        <v>0</v>
      </c>
    </row>
    <row r="30" spans="1:8" ht="20.25" customHeight="1">
      <c r="A30" s="129"/>
      <c r="B30" s="124"/>
      <c r="C30" s="128" t="s">
        <v>150</v>
      </c>
      <c r="D30" s="121">
        <f t="shared" si="0"/>
        <v>0</v>
      </c>
      <c r="E30" s="123">
        <v>0</v>
      </c>
      <c r="F30" s="123">
        <v>0</v>
      </c>
      <c r="G30" s="122">
        <v>0</v>
      </c>
      <c r="H30" s="123">
        <v>0</v>
      </c>
    </row>
    <row r="31" spans="1:8" ht="20.25" customHeight="1">
      <c r="A31" s="129"/>
      <c r="B31" s="124"/>
      <c r="C31" s="128" t="s">
        <v>151</v>
      </c>
      <c r="D31" s="121">
        <f t="shared" si="0"/>
        <v>0</v>
      </c>
      <c r="E31" s="123">
        <v>0</v>
      </c>
      <c r="F31" s="123">
        <v>0</v>
      </c>
      <c r="G31" s="122">
        <v>0</v>
      </c>
      <c r="H31" s="123">
        <v>0</v>
      </c>
    </row>
    <row r="32" spans="1:8" ht="20.25" customHeight="1">
      <c r="A32" s="129"/>
      <c r="B32" s="124"/>
      <c r="C32" s="128" t="s">
        <v>152</v>
      </c>
      <c r="D32" s="121">
        <f t="shared" si="0"/>
        <v>0</v>
      </c>
      <c r="E32" s="123">
        <v>0</v>
      </c>
      <c r="F32" s="123">
        <v>0</v>
      </c>
      <c r="G32" s="122">
        <v>0</v>
      </c>
      <c r="H32" s="123">
        <v>0</v>
      </c>
    </row>
    <row r="33" spans="1:8" ht="20.25" customHeight="1">
      <c r="A33" s="129"/>
      <c r="B33" s="124"/>
      <c r="C33" s="128" t="s">
        <v>153</v>
      </c>
      <c r="D33" s="121">
        <f t="shared" si="0"/>
        <v>0</v>
      </c>
      <c r="E33" s="123">
        <v>0</v>
      </c>
      <c r="F33" s="123">
        <v>0</v>
      </c>
      <c r="G33" s="122">
        <v>0</v>
      </c>
      <c r="H33" s="123">
        <v>0</v>
      </c>
    </row>
    <row r="34" spans="1:8" ht="20.25" customHeight="1">
      <c r="A34" s="129"/>
      <c r="B34" s="124"/>
      <c r="C34" s="128" t="s">
        <v>154</v>
      </c>
      <c r="D34" s="121">
        <f t="shared" si="0"/>
        <v>0</v>
      </c>
      <c r="E34" s="130">
        <v>0</v>
      </c>
      <c r="F34" s="130">
        <v>0</v>
      </c>
      <c r="G34" s="131">
        <v>0</v>
      </c>
      <c r="H34" s="130">
        <v>0</v>
      </c>
    </row>
    <row r="35" spans="1:8" ht="20.25" customHeight="1">
      <c r="A35" s="132"/>
      <c r="B35" s="133"/>
      <c r="C35" s="128" t="s">
        <v>155</v>
      </c>
      <c r="D35" s="121">
        <f t="shared" si="0"/>
        <v>0</v>
      </c>
      <c r="E35" s="134">
        <v>0</v>
      </c>
      <c r="F35" s="134">
        <v>0</v>
      </c>
      <c r="G35" s="135">
        <v>0</v>
      </c>
      <c r="H35" s="136">
        <v>0</v>
      </c>
    </row>
    <row r="36" spans="1:8" ht="20.25" customHeight="1">
      <c r="A36" s="132"/>
      <c r="B36" s="133"/>
      <c r="C36" s="128" t="s">
        <v>156</v>
      </c>
      <c r="D36" s="137"/>
      <c r="E36" s="138">
        <v>0</v>
      </c>
      <c r="F36" s="138">
        <v>0</v>
      </c>
      <c r="G36" s="139">
        <v>0</v>
      </c>
      <c r="H36" s="140">
        <v>0</v>
      </c>
    </row>
    <row r="37" spans="1:8" ht="20.25" customHeight="1">
      <c r="A37" s="132"/>
      <c r="B37" s="133"/>
      <c r="C37" s="128"/>
      <c r="D37" s="137"/>
      <c r="E37" s="121"/>
      <c r="F37" s="121" t="s">
        <v>20</v>
      </c>
      <c r="G37" s="141"/>
      <c r="H37" s="141"/>
    </row>
    <row r="38" spans="1:8" ht="20.25" customHeight="1">
      <c r="A38" s="129"/>
      <c r="B38" s="124"/>
      <c r="C38" s="142" t="s">
        <v>157</v>
      </c>
      <c r="D38" s="121">
        <f>SUM(E38:H38)</f>
        <v>0</v>
      </c>
      <c r="E38" s="143"/>
      <c r="F38" s="143"/>
      <c r="G38" s="144" t="s">
        <v>20</v>
      </c>
      <c r="H38" s="145"/>
    </row>
    <row r="39" spans="1:8" ht="20.25" customHeight="1">
      <c r="A39" s="129"/>
      <c r="B39" s="146"/>
      <c r="C39" s="142"/>
      <c r="D39" s="121"/>
      <c r="E39" s="147"/>
      <c r="F39" s="147"/>
      <c r="G39" s="148" t="s">
        <v>20</v>
      </c>
      <c r="H39" s="149"/>
    </row>
    <row r="40" spans="1:8" ht="20.25" customHeight="1">
      <c r="A40" s="132" t="s">
        <v>55</v>
      </c>
      <c r="B40" s="150">
        <f>SUM(B6,B10)</f>
        <v>6081256.19</v>
      </c>
      <c r="C40" s="151" t="s">
        <v>56</v>
      </c>
      <c r="D40" s="121">
        <f>SUM(E40:H40)</f>
        <v>6081256.1899999995</v>
      </c>
      <c r="E40" s="152">
        <f>SUM(E7:E38)</f>
        <v>6081256.1899999995</v>
      </c>
      <c r="F40" s="152">
        <f>SUM(F7:F38)</f>
        <v>0</v>
      </c>
      <c r="G40" s="152">
        <f>SUM(G7:G38)</f>
        <v>0</v>
      </c>
      <c r="H40" s="153">
        <f>SUM(H7:H38)</f>
        <v>0</v>
      </c>
    </row>
    <row r="41" spans="1:8" ht="20.25" customHeight="1">
      <c r="A41" s="154"/>
      <c r="B41" s="155"/>
      <c r="C41" s="156"/>
      <c r="D41" s="156"/>
      <c r="E41" s="156"/>
      <c r="F41" s="156"/>
      <c r="G41" s="156" t="s">
        <v>20</v>
      </c>
      <c r="H41" s="10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 t="s">
        <v>158</v>
      </c>
    </row>
    <row r="2" spans="1:35" s="95" customFormat="1" ht="19.5" customHeight="1">
      <c r="A2" s="19" t="s">
        <v>159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9.5" customHeight="1">
      <c r="A3" s="67" t="s">
        <v>5</v>
      </c>
      <c r="B3" s="20"/>
      <c r="C3" s="20"/>
      <c r="D3" s="20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18" t="s">
        <v>6</v>
      </c>
    </row>
    <row r="4" spans="1:35" ht="19.5" customHeight="1">
      <c r="A4" s="23" t="s">
        <v>59</v>
      </c>
      <c r="B4" s="24"/>
      <c r="C4" s="96"/>
      <c r="D4" s="25"/>
      <c r="E4" s="97" t="s">
        <v>160</v>
      </c>
      <c r="F4" s="98" t="s">
        <v>161</v>
      </c>
      <c r="G4" s="99"/>
      <c r="H4" s="99"/>
      <c r="I4" s="99"/>
      <c r="J4" s="99"/>
      <c r="K4" s="99"/>
      <c r="L4" s="99"/>
      <c r="M4" s="99"/>
      <c r="N4" s="99"/>
      <c r="O4" s="105"/>
      <c r="P4" s="98" t="s">
        <v>162</v>
      </c>
      <c r="Q4" s="99"/>
      <c r="R4" s="99"/>
      <c r="S4" s="99"/>
      <c r="T4" s="99"/>
      <c r="U4" s="99"/>
      <c r="V4" s="99"/>
      <c r="W4" s="99"/>
      <c r="X4" s="99"/>
      <c r="Y4" s="105"/>
      <c r="Z4" s="98" t="s">
        <v>163</v>
      </c>
      <c r="AA4" s="99"/>
      <c r="AB4" s="99"/>
      <c r="AC4" s="99"/>
      <c r="AD4" s="99"/>
      <c r="AE4" s="99"/>
      <c r="AF4" s="99"/>
      <c r="AG4" s="99"/>
      <c r="AH4" s="99"/>
      <c r="AI4" s="105"/>
    </row>
    <row r="5" spans="1:35" ht="21" customHeight="1">
      <c r="A5" s="23" t="s">
        <v>68</v>
      </c>
      <c r="B5" s="24"/>
      <c r="C5" s="86" t="s">
        <v>69</v>
      </c>
      <c r="D5" s="100" t="s">
        <v>70</v>
      </c>
      <c r="E5" s="101"/>
      <c r="F5" s="86" t="s">
        <v>60</v>
      </c>
      <c r="G5" s="86" t="s">
        <v>164</v>
      </c>
      <c r="H5" s="86"/>
      <c r="I5" s="86"/>
      <c r="J5" s="86" t="s">
        <v>165</v>
      </c>
      <c r="K5" s="86"/>
      <c r="L5" s="86"/>
      <c r="M5" s="86" t="s">
        <v>166</v>
      </c>
      <c r="N5" s="86"/>
      <c r="O5" s="86"/>
      <c r="P5" s="86" t="s">
        <v>60</v>
      </c>
      <c r="Q5" s="86" t="s">
        <v>164</v>
      </c>
      <c r="R5" s="86"/>
      <c r="S5" s="86"/>
      <c r="T5" s="86" t="s">
        <v>165</v>
      </c>
      <c r="U5" s="86"/>
      <c r="V5" s="86"/>
      <c r="W5" s="86" t="s">
        <v>166</v>
      </c>
      <c r="X5" s="86"/>
      <c r="Y5" s="86"/>
      <c r="Z5" s="86" t="s">
        <v>60</v>
      </c>
      <c r="AA5" s="86" t="s">
        <v>164</v>
      </c>
      <c r="AB5" s="86"/>
      <c r="AC5" s="86"/>
      <c r="AD5" s="86" t="s">
        <v>165</v>
      </c>
      <c r="AE5" s="86"/>
      <c r="AF5" s="86"/>
      <c r="AG5" s="86" t="s">
        <v>166</v>
      </c>
      <c r="AH5" s="86"/>
      <c r="AI5" s="86"/>
    </row>
    <row r="6" spans="1:35" ht="30.75" customHeight="1">
      <c r="A6" s="32" t="s">
        <v>81</v>
      </c>
      <c r="B6" s="102" t="s">
        <v>82</v>
      </c>
      <c r="C6" s="86"/>
      <c r="D6" s="103"/>
      <c r="E6" s="104"/>
      <c r="F6" s="86"/>
      <c r="G6" s="86" t="s">
        <v>76</v>
      </c>
      <c r="H6" s="86" t="s">
        <v>109</v>
      </c>
      <c r="I6" s="86" t="s">
        <v>110</v>
      </c>
      <c r="J6" s="86" t="s">
        <v>76</v>
      </c>
      <c r="K6" s="86" t="s">
        <v>109</v>
      </c>
      <c r="L6" s="86" t="s">
        <v>110</v>
      </c>
      <c r="M6" s="86" t="s">
        <v>76</v>
      </c>
      <c r="N6" s="86" t="s">
        <v>109</v>
      </c>
      <c r="O6" s="86" t="s">
        <v>110</v>
      </c>
      <c r="P6" s="86"/>
      <c r="Q6" s="86" t="s">
        <v>76</v>
      </c>
      <c r="R6" s="86" t="s">
        <v>109</v>
      </c>
      <c r="S6" s="86" t="s">
        <v>110</v>
      </c>
      <c r="T6" s="86" t="s">
        <v>76</v>
      </c>
      <c r="U6" s="86" t="s">
        <v>109</v>
      </c>
      <c r="V6" s="86" t="s">
        <v>110</v>
      </c>
      <c r="W6" s="86" t="s">
        <v>76</v>
      </c>
      <c r="X6" s="86" t="s">
        <v>109</v>
      </c>
      <c r="Y6" s="86" t="s">
        <v>110</v>
      </c>
      <c r="Z6" s="86"/>
      <c r="AA6" s="86" t="s">
        <v>76</v>
      </c>
      <c r="AB6" s="86" t="s">
        <v>109</v>
      </c>
      <c r="AC6" s="86" t="s">
        <v>110</v>
      </c>
      <c r="AD6" s="86" t="s">
        <v>76</v>
      </c>
      <c r="AE6" s="86" t="s">
        <v>109</v>
      </c>
      <c r="AF6" s="86" t="s">
        <v>110</v>
      </c>
      <c r="AG6" s="86" t="s">
        <v>76</v>
      </c>
      <c r="AH6" s="86" t="s">
        <v>109</v>
      </c>
      <c r="AI6" s="86" t="s">
        <v>110</v>
      </c>
    </row>
    <row r="7" spans="1:35" ht="19.5" customHeight="1">
      <c r="A7" s="90" t="s">
        <v>20</v>
      </c>
      <c r="B7" s="90" t="s">
        <v>20</v>
      </c>
      <c r="C7" s="90" t="s">
        <v>20</v>
      </c>
      <c r="D7" s="90" t="s">
        <v>60</v>
      </c>
      <c r="E7" s="74">
        <f aca="true" t="shared" si="0" ref="E7:E29">SUM(F7,P7,Z7)</f>
        <v>6081256.1899999995</v>
      </c>
      <c r="F7" s="74">
        <f aca="true" t="shared" si="1" ref="F7:F29">SUM(G7,J7,M7)</f>
        <v>6081256.1899999995</v>
      </c>
      <c r="G7" s="74">
        <f aca="true" t="shared" si="2" ref="G7:G29">SUM(H7,I7)</f>
        <v>6081256.1899999995</v>
      </c>
      <c r="H7" s="74">
        <v>4131256.19</v>
      </c>
      <c r="I7" s="74">
        <v>1950000</v>
      </c>
      <c r="J7" s="74">
        <f aca="true" t="shared" si="3" ref="J7:J29">SUM(K7,L7)</f>
        <v>0</v>
      </c>
      <c r="K7" s="74">
        <v>0</v>
      </c>
      <c r="L7" s="74">
        <v>0</v>
      </c>
      <c r="M7" s="74">
        <f aca="true" t="shared" si="4" ref="M7:M29">SUM(N7,O7)</f>
        <v>0</v>
      </c>
      <c r="N7" s="74">
        <v>0</v>
      </c>
      <c r="O7" s="74">
        <v>0</v>
      </c>
      <c r="P7" s="74">
        <f aca="true" t="shared" si="5" ref="P7:P29">SUM(Q7,T7,W7)</f>
        <v>0</v>
      </c>
      <c r="Q7" s="74">
        <f aca="true" t="shared" si="6" ref="Q7:Q29">SUM(R7,S7)</f>
        <v>0</v>
      </c>
      <c r="R7" s="74">
        <v>0</v>
      </c>
      <c r="S7" s="74">
        <v>0</v>
      </c>
      <c r="T7" s="74">
        <f aca="true" t="shared" si="7" ref="T7:T29">SUM(U7,V7)</f>
        <v>0</v>
      </c>
      <c r="U7" s="74">
        <v>0</v>
      </c>
      <c r="V7" s="74">
        <v>0</v>
      </c>
      <c r="W7" s="74">
        <f aca="true" t="shared" si="8" ref="W7:W29">SUM(X7,Y7)</f>
        <v>0</v>
      </c>
      <c r="X7" s="74" t="s">
        <v>20</v>
      </c>
      <c r="Y7" s="74" t="s">
        <v>20</v>
      </c>
      <c r="Z7" s="74">
        <f aca="true" t="shared" si="9" ref="Z7:Z29">SUM(AA7,AD7,AG7)</f>
        <v>0</v>
      </c>
      <c r="AA7" s="74">
        <f aca="true" t="shared" si="10" ref="AA7:AA29">SUM(AB7,AC7)</f>
        <v>0</v>
      </c>
      <c r="AB7" s="74">
        <v>0</v>
      </c>
      <c r="AC7" s="74">
        <v>0</v>
      </c>
      <c r="AD7" s="74">
        <f aca="true" t="shared" si="11" ref="AD7:AD29">SUM(AE7,AF7)</f>
        <v>0</v>
      </c>
      <c r="AE7" s="74">
        <v>0</v>
      </c>
      <c r="AF7" s="74">
        <v>0</v>
      </c>
      <c r="AG7" s="74">
        <f aca="true" t="shared" si="12" ref="AG7:AG29">SUM(AH7,AI7)</f>
        <v>0</v>
      </c>
      <c r="AH7" s="74">
        <v>0</v>
      </c>
      <c r="AI7" s="74">
        <v>0</v>
      </c>
    </row>
    <row r="8" spans="1:35" ht="19.5" customHeight="1">
      <c r="A8" s="90" t="s">
        <v>20</v>
      </c>
      <c r="B8" s="90" t="s">
        <v>20</v>
      </c>
      <c r="C8" s="90" t="s">
        <v>167</v>
      </c>
      <c r="D8" s="90" t="s">
        <v>168</v>
      </c>
      <c r="E8" s="74">
        <f t="shared" si="0"/>
        <v>4809002.1899999995</v>
      </c>
      <c r="F8" s="74">
        <f t="shared" si="1"/>
        <v>4809002.1899999995</v>
      </c>
      <c r="G8" s="74">
        <f t="shared" si="2"/>
        <v>4809002.1899999995</v>
      </c>
      <c r="H8" s="74">
        <v>2859002.19</v>
      </c>
      <c r="I8" s="74">
        <v>1950000</v>
      </c>
      <c r="J8" s="74">
        <f t="shared" si="3"/>
        <v>0</v>
      </c>
      <c r="K8" s="74">
        <v>0</v>
      </c>
      <c r="L8" s="74">
        <v>0</v>
      </c>
      <c r="M8" s="74">
        <f t="shared" si="4"/>
        <v>0</v>
      </c>
      <c r="N8" s="74">
        <v>0</v>
      </c>
      <c r="O8" s="74">
        <v>0</v>
      </c>
      <c r="P8" s="74">
        <f t="shared" si="5"/>
        <v>0</v>
      </c>
      <c r="Q8" s="74">
        <f t="shared" si="6"/>
        <v>0</v>
      </c>
      <c r="R8" s="74">
        <v>0</v>
      </c>
      <c r="S8" s="74">
        <v>0</v>
      </c>
      <c r="T8" s="74">
        <f t="shared" si="7"/>
        <v>0</v>
      </c>
      <c r="U8" s="74">
        <v>0</v>
      </c>
      <c r="V8" s="74">
        <v>0</v>
      </c>
      <c r="W8" s="74">
        <f t="shared" si="8"/>
        <v>0</v>
      </c>
      <c r="X8" s="74" t="s">
        <v>20</v>
      </c>
      <c r="Y8" s="74" t="s">
        <v>20</v>
      </c>
      <c r="Z8" s="74">
        <f t="shared" si="9"/>
        <v>0</v>
      </c>
      <c r="AA8" s="74">
        <f t="shared" si="10"/>
        <v>0</v>
      </c>
      <c r="AB8" s="74">
        <v>0</v>
      </c>
      <c r="AC8" s="74">
        <v>0</v>
      </c>
      <c r="AD8" s="74">
        <f t="shared" si="11"/>
        <v>0</v>
      </c>
      <c r="AE8" s="74">
        <v>0</v>
      </c>
      <c r="AF8" s="74">
        <v>0</v>
      </c>
      <c r="AG8" s="74">
        <f t="shared" si="12"/>
        <v>0</v>
      </c>
      <c r="AH8" s="74">
        <v>0</v>
      </c>
      <c r="AI8" s="74">
        <v>0</v>
      </c>
    </row>
    <row r="9" spans="1:35" ht="19.5" customHeight="1">
      <c r="A9" s="90" t="s">
        <v>169</v>
      </c>
      <c r="B9" s="90" t="s">
        <v>20</v>
      </c>
      <c r="C9" s="90" t="s">
        <v>20</v>
      </c>
      <c r="D9" s="90" t="s">
        <v>170</v>
      </c>
      <c r="E9" s="74">
        <f t="shared" si="0"/>
        <v>2369837</v>
      </c>
      <c r="F9" s="74">
        <f t="shared" si="1"/>
        <v>2369837</v>
      </c>
      <c r="G9" s="74">
        <f t="shared" si="2"/>
        <v>2369837</v>
      </c>
      <c r="H9" s="74">
        <v>2369837</v>
      </c>
      <c r="I9" s="74">
        <v>0</v>
      </c>
      <c r="J9" s="74">
        <f t="shared" si="3"/>
        <v>0</v>
      </c>
      <c r="K9" s="74">
        <v>0</v>
      </c>
      <c r="L9" s="74">
        <v>0</v>
      </c>
      <c r="M9" s="74">
        <f t="shared" si="4"/>
        <v>0</v>
      </c>
      <c r="N9" s="74">
        <v>0</v>
      </c>
      <c r="O9" s="74">
        <v>0</v>
      </c>
      <c r="P9" s="74">
        <f t="shared" si="5"/>
        <v>0</v>
      </c>
      <c r="Q9" s="74">
        <f t="shared" si="6"/>
        <v>0</v>
      </c>
      <c r="R9" s="74">
        <v>0</v>
      </c>
      <c r="S9" s="74">
        <v>0</v>
      </c>
      <c r="T9" s="74">
        <f t="shared" si="7"/>
        <v>0</v>
      </c>
      <c r="U9" s="74">
        <v>0</v>
      </c>
      <c r="V9" s="74">
        <v>0</v>
      </c>
      <c r="W9" s="74">
        <f t="shared" si="8"/>
        <v>0</v>
      </c>
      <c r="X9" s="74" t="s">
        <v>20</v>
      </c>
      <c r="Y9" s="74" t="s">
        <v>20</v>
      </c>
      <c r="Z9" s="74">
        <f t="shared" si="9"/>
        <v>0</v>
      </c>
      <c r="AA9" s="74">
        <f t="shared" si="10"/>
        <v>0</v>
      </c>
      <c r="AB9" s="74">
        <v>0</v>
      </c>
      <c r="AC9" s="74">
        <v>0</v>
      </c>
      <c r="AD9" s="74">
        <f t="shared" si="11"/>
        <v>0</v>
      </c>
      <c r="AE9" s="74">
        <v>0</v>
      </c>
      <c r="AF9" s="74">
        <v>0</v>
      </c>
      <c r="AG9" s="74">
        <f t="shared" si="12"/>
        <v>0</v>
      </c>
      <c r="AH9" s="74">
        <v>0</v>
      </c>
      <c r="AI9" s="74">
        <v>0</v>
      </c>
    </row>
    <row r="10" spans="1:35" ht="19.5" customHeight="1">
      <c r="A10" s="90" t="s">
        <v>171</v>
      </c>
      <c r="B10" s="90" t="s">
        <v>87</v>
      </c>
      <c r="C10" s="90" t="s">
        <v>172</v>
      </c>
      <c r="D10" s="90" t="s">
        <v>173</v>
      </c>
      <c r="E10" s="74">
        <f t="shared" si="0"/>
        <v>1729495</v>
      </c>
      <c r="F10" s="74">
        <f t="shared" si="1"/>
        <v>1729495</v>
      </c>
      <c r="G10" s="74">
        <f t="shared" si="2"/>
        <v>1729495</v>
      </c>
      <c r="H10" s="74">
        <v>1729495</v>
      </c>
      <c r="I10" s="74">
        <v>0</v>
      </c>
      <c r="J10" s="74">
        <f t="shared" si="3"/>
        <v>0</v>
      </c>
      <c r="K10" s="74">
        <v>0</v>
      </c>
      <c r="L10" s="74">
        <v>0</v>
      </c>
      <c r="M10" s="74">
        <f t="shared" si="4"/>
        <v>0</v>
      </c>
      <c r="N10" s="74">
        <v>0</v>
      </c>
      <c r="O10" s="74">
        <v>0</v>
      </c>
      <c r="P10" s="74">
        <f t="shared" si="5"/>
        <v>0</v>
      </c>
      <c r="Q10" s="74">
        <f t="shared" si="6"/>
        <v>0</v>
      </c>
      <c r="R10" s="74">
        <v>0</v>
      </c>
      <c r="S10" s="74">
        <v>0</v>
      </c>
      <c r="T10" s="74">
        <f t="shared" si="7"/>
        <v>0</v>
      </c>
      <c r="U10" s="74">
        <v>0</v>
      </c>
      <c r="V10" s="74">
        <v>0</v>
      </c>
      <c r="W10" s="74">
        <f t="shared" si="8"/>
        <v>0</v>
      </c>
      <c r="X10" s="74" t="s">
        <v>20</v>
      </c>
      <c r="Y10" s="74" t="s">
        <v>20</v>
      </c>
      <c r="Z10" s="74">
        <f t="shared" si="9"/>
        <v>0</v>
      </c>
      <c r="AA10" s="74">
        <f t="shared" si="10"/>
        <v>0</v>
      </c>
      <c r="AB10" s="74">
        <v>0</v>
      </c>
      <c r="AC10" s="74">
        <v>0</v>
      </c>
      <c r="AD10" s="74">
        <f t="shared" si="11"/>
        <v>0</v>
      </c>
      <c r="AE10" s="74">
        <v>0</v>
      </c>
      <c r="AF10" s="74">
        <v>0</v>
      </c>
      <c r="AG10" s="74">
        <f t="shared" si="12"/>
        <v>0</v>
      </c>
      <c r="AH10" s="74">
        <v>0</v>
      </c>
      <c r="AI10" s="74">
        <v>0</v>
      </c>
    </row>
    <row r="11" spans="1:35" ht="19.5" customHeight="1">
      <c r="A11" s="90" t="s">
        <v>171</v>
      </c>
      <c r="B11" s="90" t="s">
        <v>90</v>
      </c>
      <c r="C11" s="90" t="s">
        <v>172</v>
      </c>
      <c r="D11" s="90" t="s">
        <v>174</v>
      </c>
      <c r="E11" s="74">
        <f t="shared" si="0"/>
        <v>432792</v>
      </c>
      <c r="F11" s="74">
        <f t="shared" si="1"/>
        <v>432792</v>
      </c>
      <c r="G11" s="74">
        <f t="shared" si="2"/>
        <v>432792</v>
      </c>
      <c r="H11" s="74">
        <v>432792</v>
      </c>
      <c r="I11" s="74">
        <v>0</v>
      </c>
      <c r="J11" s="74">
        <f t="shared" si="3"/>
        <v>0</v>
      </c>
      <c r="K11" s="74">
        <v>0</v>
      </c>
      <c r="L11" s="74">
        <v>0</v>
      </c>
      <c r="M11" s="74">
        <f t="shared" si="4"/>
        <v>0</v>
      </c>
      <c r="N11" s="74">
        <v>0</v>
      </c>
      <c r="O11" s="74">
        <v>0</v>
      </c>
      <c r="P11" s="74">
        <f t="shared" si="5"/>
        <v>0</v>
      </c>
      <c r="Q11" s="74">
        <f t="shared" si="6"/>
        <v>0</v>
      </c>
      <c r="R11" s="74">
        <v>0</v>
      </c>
      <c r="S11" s="74">
        <v>0</v>
      </c>
      <c r="T11" s="74">
        <f t="shared" si="7"/>
        <v>0</v>
      </c>
      <c r="U11" s="74">
        <v>0</v>
      </c>
      <c r="V11" s="74">
        <v>0</v>
      </c>
      <c r="W11" s="74">
        <f t="shared" si="8"/>
        <v>0</v>
      </c>
      <c r="X11" s="74" t="s">
        <v>20</v>
      </c>
      <c r="Y11" s="74" t="s">
        <v>20</v>
      </c>
      <c r="Z11" s="74">
        <f t="shared" si="9"/>
        <v>0</v>
      </c>
      <c r="AA11" s="74">
        <f t="shared" si="10"/>
        <v>0</v>
      </c>
      <c r="AB11" s="74">
        <v>0</v>
      </c>
      <c r="AC11" s="74">
        <v>0</v>
      </c>
      <c r="AD11" s="74">
        <f t="shared" si="11"/>
        <v>0</v>
      </c>
      <c r="AE11" s="74">
        <v>0</v>
      </c>
      <c r="AF11" s="74">
        <v>0</v>
      </c>
      <c r="AG11" s="74">
        <f t="shared" si="12"/>
        <v>0</v>
      </c>
      <c r="AH11" s="74">
        <v>0</v>
      </c>
      <c r="AI11" s="74">
        <v>0</v>
      </c>
    </row>
    <row r="12" spans="1:35" ht="19.5" customHeight="1">
      <c r="A12" s="90" t="s">
        <v>171</v>
      </c>
      <c r="B12" s="90" t="s">
        <v>97</v>
      </c>
      <c r="C12" s="90" t="s">
        <v>172</v>
      </c>
      <c r="D12" s="90" t="s">
        <v>175</v>
      </c>
      <c r="E12" s="74">
        <f t="shared" si="0"/>
        <v>207550</v>
      </c>
      <c r="F12" s="74">
        <f t="shared" si="1"/>
        <v>207550</v>
      </c>
      <c r="G12" s="74">
        <f t="shared" si="2"/>
        <v>207550</v>
      </c>
      <c r="H12" s="74">
        <v>207550</v>
      </c>
      <c r="I12" s="74">
        <v>0</v>
      </c>
      <c r="J12" s="74">
        <f t="shared" si="3"/>
        <v>0</v>
      </c>
      <c r="K12" s="74">
        <v>0</v>
      </c>
      <c r="L12" s="74">
        <v>0</v>
      </c>
      <c r="M12" s="74">
        <f t="shared" si="4"/>
        <v>0</v>
      </c>
      <c r="N12" s="74">
        <v>0</v>
      </c>
      <c r="O12" s="74">
        <v>0</v>
      </c>
      <c r="P12" s="74">
        <f t="shared" si="5"/>
        <v>0</v>
      </c>
      <c r="Q12" s="74">
        <f t="shared" si="6"/>
        <v>0</v>
      </c>
      <c r="R12" s="74">
        <v>0</v>
      </c>
      <c r="S12" s="74">
        <v>0</v>
      </c>
      <c r="T12" s="74">
        <f t="shared" si="7"/>
        <v>0</v>
      </c>
      <c r="U12" s="74">
        <v>0</v>
      </c>
      <c r="V12" s="74">
        <v>0</v>
      </c>
      <c r="W12" s="74">
        <f t="shared" si="8"/>
        <v>0</v>
      </c>
      <c r="X12" s="74" t="s">
        <v>20</v>
      </c>
      <c r="Y12" s="74" t="s">
        <v>20</v>
      </c>
      <c r="Z12" s="74">
        <f t="shared" si="9"/>
        <v>0</v>
      </c>
      <c r="AA12" s="74">
        <f t="shared" si="10"/>
        <v>0</v>
      </c>
      <c r="AB12" s="74">
        <v>0</v>
      </c>
      <c r="AC12" s="74">
        <v>0</v>
      </c>
      <c r="AD12" s="74">
        <f t="shared" si="11"/>
        <v>0</v>
      </c>
      <c r="AE12" s="74">
        <v>0</v>
      </c>
      <c r="AF12" s="74">
        <v>0</v>
      </c>
      <c r="AG12" s="74">
        <f t="shared" si="12"/>
        <v>0</v>
      </c>
      <c r="AH12" s="74">
        <v>0</v>
      </c>
      <c r="AI12" s="74">
        <v>0</v>
      </c>
    </row>
    <row r="13" spans="1:35" ht="19.5" customHeight="1">
      <c r="A13" s="90" t="s">
        <v>176</v>
      </c>
      <c r="B13" s="90" t="s">
        <v>20</v>
      </c>
      <c r="C13" s="90" t="s">
        <v>20</v>
      </c>
      <c r="D13" s="90" t="s">
        <v>177</v>
      </c>
      <c r="E13" s="74">
        <f t="shared" si="0"/>
        <v>2344410</v>
      </c>
      <c r="F13" s="74">
        <f t="shared" si="1"/>
        <v>2344410</v>
      </c>
      <c r="G13" s="74">
        <f t="shared" si="2"/>
        <v>2344410</v>
      </c>
      <c r="H13" s="74">
        <v>467610</v>
      </c>
      <c r="I13" s="74">
        <v>1876800</v>
      </c>
      <c r="J13" s="74">
        <f t="shared" si="3"/>
        <v>0</v>
      </c>
      <c r="K13" s="74">
        <v>0</v>
      </c>
      <c r="L13" s="74">
        <v>0</v>
      </c>
      <c r="M13" s="74">
        <f t="shared" si="4"/>
        <v>0</v>
      </c>
      <c r="N13" s="74">
        <v>0</v>
      </c>
      <c r="O13" s="74">
        <v>0</v>
      </c>
      <c r="P13" s="74">
        <f t="shared" si="5"/>
        <v>0</v>
      </c>
      <c r="Q13" s="74">
        <f t="shared" si="6"/>
        <v>0</v>
      </c>
      <c r="R13" s="74">
        <v>0</v>
      </c>
      <c r="S13" s="74">
        <v>0</v>
      </c>
      <c r="T13" s="74">
        <f t="shared" si="7"/>
        <v>0</v>
      </c>
      <c r="U13" s="74">
        <v>0</v>
      </c>
      <c r="V13" s="74">
        <v>0</v>
      </c>
      <c r="W13" s="74">
        <f t="shared" si="8"/>
        <v>0</v>
      </c>
      <c r="X13" s="74" t="s">
        <v>20</v>
      </c>
      <c r="Y13" s="74" t="s">
        <v>20</v>
      </c>
      <c r="Z13" s="74">
        <f t="shared" si="9"/>
        <v>0</v>
      </c>
      <c r="AA13" s="74">
        <f t="shared" si="10"/>
        <v>0</v>
      </c>
      <c r="AB13" s="74">
        <v>0</v>
      </c>
      <c r="AC13" s="74">
        <v>0</v>
      </c>
      <c r="AD13" s="74">
        <f t="shared" si="11"/>
        <v>0</v>
      </c>
      <c r="AE13" s="74">
        <v>0</v>
      </c>
      <c r="AF13" s="74">
        <v>0</v>
      </c>
      <c r="AG13" s="74">
        <f t="shared" si="12"/>
        <v>0</v>
      </c>
      <c r="AH13" s="74">
        <v>0</v>
      </c>
      <c r="AI13" s="74">
        <v>0</v>
      </c>
    </row>
    <row r="14" spans="1:35" ht="19.5" customHeight="1">
      <c r="A14" s="90" t="s">
        <v>178</v>
      </c>
      <c r="B14" s="90" t="s">
        <v>87</v>
      </c>
      <c r="C14" s="90" t="s">
        <v>172</v>
      </c>
      <c r="D14" s="90" t="s">
        <v>179</v>
      </c>
      <c r="E14" s="74">
        <f t="shared" si="0"/>
        <v>1967221.8599999999</v>
      </c>
      <c r="F14" s="74">
        <f t="shared" si="1"/>
        <v>1967221.8599999999</v>
      </c>
      <c r="G14" s="74">
        <f t="shared" si="2"/>
        <v>1967221.8599999999</v>
      </c>
      <c r="H14" s="74">
        <v>360421.86</v>
      </c>
      <c r="I14" s="74">
        <v>1606800</v>
      </c>
      <c r="J14" s="74">
        <f t="shared" si="3"/>
        <v>0</v>
      </c>
      <c r="K14" s="74">
        <v>0</v>
      </c>
      <c r="L14" s="74">
        <v>0</v>
      </c>
      <c r="M14" s="74">
        <f t="shared" si="4"/>
        <v>0</v>
      </c>
      <c r="N14" s="74">
        <v>0</v>
      </c>
      <c r="O14" s="74">
        <v>0</v>
      </c>
      <c r="P14" s="74">
        <f t="shared" si="5"/>
        <v>0</v>
      </c>
      <c r="Q14" s="74">
        <f t="shared" si="6"/>
        <v>0</v>
      </c>
      <c r="R14" s="74">
        <v>0</v>
      </c>
      <c r="S14" s="74">
        <v>0</v>
      </c>
      <c r="T14" s="74">
        <f t="shared" si="7"/>
        <v>0</v>
      </c>
      <c r="U14" s="74">
        <v>0</v>
      </c>
      <c r="V14" s="74">
        <v>0</v>
      </c>
      <c r="W14" s="74">
        <f t="shared" si="8"/>
        <v>0</v>
      </c>
      <c r="X14" s="74" t="s">
        <v>20</v>
      </c>
      <c r="Y14" s="74" t="s">
        <v>20</v>
      </c>
      <c r="Z14" s="74">
        <f t="shared" si="9"/>
        <v>0</v>
      </c>
      <c r="AA14" s="74">
        <f t="shared" si="10"/>
        <v>0</v>
      </c>
      <c r="AB14" s="74">
        <v>0</v>
      </c>
      <c r="AC14" s="74">
        <v>0</v>
      </c>
      <c r="AD14" s="74">
        <f t="shared" si="11"/>
        <v>0</v>
      </c>
      <c r="AE14" s="74">
        <v>0</v>
      </c>
      <c r="AF14" s="74">
        <v>0</v>
      </c>
      <c r="AG14" s="74">
        <f t="shared" si="12"/>
        <v>0</v>
      </c>
      <c r="AH14" s="74">
        <v>0</v>
      </c>
      <c r="AI14" s="74">
        <v>0</v>
      </c>
    </row>
    <row r="15" spans="1:35" ht="19.5" customHeight="1">
      <c r="A15" s="90" t="s">
        <v>178</v>
      </c>
      <c r="B15" s="90" t="s">
        <v>90</v>
      </c>
      <c r="C15" s="90" t="s">
        <v>172</v>
      </c>
      <c r="D15" s="90" t="s">
        <v>180</v>
      </c>
      <c r="E15" s="74">
        <f t="shared" si="0"/>
        <v>55000</v>
      </c>
      <c r="F15" s="74">
        <f t="shared" si="1"/>
        <v>55000</v>
      </c>
      <c r="G15" s="74">
        <f t="shared" si="2"/>
        <v>55000</v>
      </c>
      <c r="H15" s="74">
        <v>5000</v>
      </c>
      <c r="I15" s="74">
        <v>50000</v>
      </c>
      <c r="J15" s="74">
        <f t="shared" si="3"/>
        <v>0</v>
      </c>
      <c r="K15" s="74">
        <v>0</v>
      </c>
      <c r="L15" s="74">
        <v>0</v>
      </c>
      <c r="M15" s="74">
        <f t="shared" si="4"/>
        <v>0</v>
      </c>
      <c r="N15" s="74">
        <v>0</v>
      </c>
      <c r="O15" s="74">
        <v>0</v>
      </c>
      <c r="P15" s="74">
        <f t="shared" si="5"/>
        <v>0</v>
      </c>
      <c r="Q15" s="74">
        <f t="shared" si="6"/>
        <v>0</v>
      </c>
      <c r="R15" s="74">
        <v>0</v>
      </c>
      <c r="S15" s="74">
        <v>0</v>
      </c>
      <c r="T15" s="74">
        <f t="shared" si="7"/>
        <v>0</v>
      </c>
      <c r="U15" s="74">
        <v>0</v>
      </c>
      <c r="V15" s="74">
        <v>0</v>
      </c>
      <c r="W15" s="74">
        <f t="shared" si="8"/>
        <v>0</v>
      </c>
      <c r="X15" s="74" t="s">
        <v>20</v>
      </c>
      <c r="Y15" s="74" t="s">
        <v>20</v>
      </c>
      <c r="Z15" s="74">
        <f t="shared" si="9"/>
        <v>0</v>
      </c>
      <c r="AA15" s="74">
        <f t="shared" si="10"/>
        <v>0</v>
      </c>
      <c r="AB15" s="74">
        <v>0</v>
      </c>
      <c r="AC15" s="74">
        <v>0</v>
      </c>
      <c r="AD15" s="74">
        <f t="shared" si="11"/>
        <v>0</v>
      </c>
      <c r="AE15" s="74">
        <v>0</v>
      </c>
      <c r="AF15" s="74">
        <v>0</v>
      </c>
      <c r="AG15" s="74">
        <f t="shared" si="12"/>
        <v>0</v>
      </c>
      <c r="AH15" s="74">
        <v>0</v>
      </c>
      <c r="AI15" s="74">
        <v>0</v>
      </c>
    </row>
    <row r="16" spans="1:35" ht="19.5" customHeight="1">
      <c r="A16" s="90" t="s">
        <v>178</v>
      </c>
      <c r="B16" s="90" t="s">
        <v>97</v>
      </c>
      <c r="C16" s="90" t="s">
        <v>172</v>
      </c>
      <c r="D16" s="90" t="s">
        <v>181</v>
      </c>
      <c r="E16" s="74">
        <f t="shared" si="0"/>
        <v>50000</v>
      </c>
      <c r="F16" s="74">
        <f t="shared" si="1"/>
        <v>50000</v>
      </c>
      <c r="G16" s="74">
        <f t="shared" si="2"/>
        <v>50000</v>
      </c>
      <c r="H16" s="74">
        <v>0</v>
      </c>
      <c r="I16" s="74">
        <v>50000</v>
      </c>
      <c r="J16" s="74">
        <f t="shared" si="3"/>
        <v>0</v>
      </c>
      <c r="K16" s="74">
        <v>0</v>
      </c>
      <c r="L16" s="74">
        <v>0</v>
      </c>
      <c r="M16" s="74">
        <f t="shared" si="4"/>
        <v>0</v>
      </c>
      <c r="N16" s="74">
        <v>0</v>
      </c>
      <c r="O16" s="74">
        <v>0</v>
      </c>
      <c r="P16" s="74">
        <f t="shared" si="5"/>
        <v>0</v>
      </c>
      <c r="Q16" s="74">
        <f t="shared" si="6"/>
        <v>0</v>
      </c>
      <c r="R16" s="74">
        <v>0</v>
      </c>
      <c r="S16" s="74">
        <v>0</v>
      </c>
      <c r="T16" s="74">
        <f t="shared" si="7"/>
        <v>0</v>
      </c>
      <c r="U16" s="74">
        <v>0</v>
      </c>
      <c r="V16" s="74">
        <v>0</v>
      </c>
      <c r="W16" s="74">
        <f t="shared" si="8"/>
        <v>0</v>
      </c>
      <c r="X16" s="74" t="s">
        <v>20</v>
      </c>
      <c r="Y16" s="74" t="s">
        <v>20</v>
      </c>
      <c r="Z16" s="74">
        <f t="shared" si="9"/>
        <v>0</v>
      </c>
      <c r="AA16" s="74">
        <f t="shared" si="10"/>
        <v>0</v>
      </c>
      <c r="AB16" s="74">
        <v>0</v>
      </c>
      <c r="AC16" s="74">
        <v>0</v>
      </c>
      <c r="AD16" s="74">
        <f t="shared" si="11"/>
        <v>0</v>
      </c>
      <c r="AE16" s="74">
        <v>0</v>
      </c>
      <c r="AF16" s="74">
        <v>0</v>
      </c>
      <c r="AG16" s="74">
        <f t="shared" si="12"/>
        <v>0</v>
      </c>
      <c r="AH16" s="74">
        <v>0</v>
      </c>
      <c r="AI16" s="74">
        <v>0</v>
      </c>
    </row>
    <row r="17" spans="1:35" ht="19.5" customHeight="1">
      <c r="A17" s="90" t="s">
        <v>178</v>
      </c>
      <c r="B17" s="90" t="s">
        <v>182</v>
      </c>
      <c r="C17" s="90" t="s">
        <v>172</v>
      </c>
      <c r="D17" s="90" t="s">
        <v>183</v>
      </c>
      <c r="E17" s="74">
        <f t="shared" si="0"/>
        <v>55000</v>
      </c>
      <c r="F17" s="74">
        <f t="shared" si="1"/>
        <v>55000</v>
      </c>
      <c r="G17" s="74">
        <f t="shared" si="2"/>
        <v>55000</v>
      </c>
      <c r="H17" s="74">
        <v>55000</v>
      </c>
      <c r="I17" s="74">
        <v>0</v>
      </c>
      <c r="J17" s="74">
        <f t="shared" si="3"/>
        <v>0</v>
      </c>
      <c r="K17" s="74">
        <v>0</v>
      </c>
      <c r="L17" s="74">
        <v>0</v>
      </c>
      <c r="M17" s="74">
        <f t="shared" si="4"/>
        <v>0</v>
      </c>
      <c r="N17" s="74">
        <v>0</v>
      </c>
      <c r="O17" s="74">
        <v>0</v>
      </c>
      <c r="P17" s="74">
        <f t="shared" si="5"/>
        <v>0</v>
      </c>
      <c r="Q17" s="74">
        <f t="shared" si="6"/>
        <v>0</v>
      </c>
      <c r="R17" s="74">
        <v>0</v>
      </c>
      <c r="S17" s="74">
        <v>0</v>
      </c>
      <c r="T17" s="74">
        <f t="shared" si="7"/>
        <v>0</v>
      </c>
      <c r="U17" s="74">
        <v>0</v>
      </c>
      <c r="V17" s="74">
        <v>0</v>
      </c>
      <c r="W17" s="74">
        <f t="shared" si="8"/>
        <v>0</v>
      </c>
      <c r="X17" s="74" t="s">
        <v>20</v>
      </c>
      <c r="Y17" s="74" t="s">
        <v>20</v>
      </c>
      <c r="Z17" s="74">
        <f t="shared" si="9"/>
        <v>0</v>
      </c>
      <c r="AA17" s="74">
        <f t="shared" si="10"/>
        <v>0</v>
      </c>
      <c r="AB17" s="74">
        <v>0</v>
      </c>
      <c r="AC17" s="74">
        <v>0</v>
      </c>
      <c r="AD17" s="74">
        <f t="shared" si="11"/>
        <v>0</v>
      </c>
      <c r="AE17" s="74">
        <v>0</v>
      </c>
      <c r="AF17" s="74">
        <v>0</v>
      </c>
      <c r="AG17" s="74">
        <f t="shared" si="12"/>
        <v>0</v>
      </c>
      <c r="AH17" s="74">
        <v>0</v>
      </c>
      <c r="AI17" s="74">
        <v>0</v>
      </c>
    </row>
    <row r="18" spans="1:35" ht="19.5" customHeight="1">
      <c r="A18" s="90" t="s">
        <v>178</v>
      </c>
      <c r="B18" s="90" t="s">
        <v>184</v>
      </c>
      <c r="C18" s="90" t="s">
        <v>172</v>
      </c>
      <c r="D18" s="90" t="s">
        <v>185</v>
      </c>
      <c r="E18" s="74">
        <f t="shared" si="0"/>
        <v>170000</v>
      </c>
      <c r="F18" s="74">
        <f t="shared" si="1"/>
        <v>170000</v>
      </c>
      <c r="G18" s="74">
        <f t="shared" si="2"/>
        <v>170000</v>
      </c>
      <c r="H18" s="74">
        <v>0</v>
      </c>
      <c r="I18" s="74">
        <v>170000</v>
      </c>
      <c r="J18" s="74">
        <f t="shared" si="3"/>
        <v>0</v>
      </c>
      <c r="K18" s="74">
        <v>0</v>
      </c>
      <c r="L18" s="74">
        <v>0</v>
      </c>
      <c r="M18" s="74">
        <f t="shared" si="4"/>
        <v>0</v>
      </c>
      <c r="N18" s="74">
        <v>0</v>
      </c>
      <c r="O18" s="74">
        <v>0</v>
      </c>
      <c r="P18" s="74">
        <f t="shared" si="5"/>
        <v>0</v>
      </c>
      <c r="Q18" s="74">
        <f t="shared" si="6"/>
        <v>0</v>
      </c>
      <c r="R18" s="74">
        <v>0</v>
      </c>
      <c r="S18" s="74">
        <v>0</v>
      </c>
      <c r="T18" s="74">
        <f t="shared" si="7"/>
        <v>0</v>
      </c>
      <c r="U18" s="74">
        <v>0</v>
      </c>
      <c r="V18" s="74">
        <v>0</v>
      </c>
      <c r="W18" s="74">
        <f t="shared" si="8"/>
        <v>0</v>
      </c>
      <c r="X18" s="74" t="s">
        <v>20</v>
      </c>
      <c r="Y18" s="74" t="s">
        <v>20</v>
      </c>
      <c r="Z18" s="74">
        <f t="shared" si="9"/>
        <v>0</v>
      </c>
      <c r="AA18" s="74">
        <f t="shared" si="10"/>
        <v>0</v>
      </c>
      <c r="AB18" s="74">
        <v>0</v>
      </c>
      <c r="AC18" s="74">
        <v>0</v>
      </c>
      <c r="AD18" s="74">
        <f t="shared" si="11"/>
        <v>0</v>
      </c>
      <c r="AE18" s="74">
        <v>0</v>
      </c>
      <c r="AF18" s="74">
        <v>0</v>
      </c>
      <c r="AG18" s="74">
        <f t="shared" si="12"/>
        <v>0</v>
      </c>
      <c r="AH18" s="74">
        <v>0</v>
      </c>
      <c r="AI18" s="74">
        <v>0</v>
      </c>
    </row>
    <row r="19" spans="1:35" ht="19.5" customHeight="1">
      <c r="A19" s="90" t="s">
        <v>178</v>
      </c>
      <c r="B19" s="90" t="s">
        <v>103</v>
      </c>
      <c r="C19" s="90" t="s">
        <v>172</v>
      </c>
      <c r="D19" s="90" t="s">
        <v>186</v>
      </c>
      <c r="E19" s="74">
        <f t="shared" si="0"/>
        <v>47188.14</v>
      </c>
      <c r="F19" s="74">
        <f t="shared" si="1"/>
        <v>47188.14</v>
      </c>
      <c r="G19" s="74">
        <f t="shared" si="2"/>
        <v>47188.14</v>
      </c>
      <c r="H19" s="74">
        <v>47188.14</v>
      </c>
      <c r="I19" s="74">
        <v>0</v>
      </c>
      <c r="J19" s="74">
        <f t="shared" si="3"/>
        <v>0</v>
      </c>
      <c r="K19" s="74">
        <v>0</v>
      </c>
      <c r="L19" s="74">
        <v>0</v>
      </c>
      <c r="M19" s="74">
        <f t="shared" si="4"/>
        <v>0</v>
      </c>
      <c r="N19" s="74">
        <v>0</v>
      </c>
      <c r="O19" s="74">
        <v>0</v>
      </c>
      <c r="P19" s="74">
        <f t="shared" si="5"/>
        <v>0</v>
      </c>
      <c r="Q19" s="74">
        <f t="shared" si="6"/>
        <v>0</v>
      </c>
      <c r="R19" s="74">
        <v>0</v>
      </c>
      <c r="S19" s="74">
        <v>0</v>
      </c>
      <c r="T19" s="74">
        <f t="shared" si="7"/>
        <v>0</v>
      </c>
      <c r="U19" s="74">
        <v>0</v>
      </c>
      <c r="V19" s="74">
        <v>0</v>
      </c>
      <c r="W19" s="74">
        <f t="shared" si="8"/>
        <v>0</v>
      </c>
      <c r="X19" s="74" t="s">
        <v>20</v>
      </c>
      <c r="Y19" s="74" t="s">
        <v>20</v>
      </c>
      <c r="Z19" s="74">
        <f t="shared" si="9"/>
        <v>0</v>
      </c>
      <c r="AA19" s="74">
        <f t="shared" si="10"/>
        <v>0</v>
      </c>
      <c r="AB19" s="74">
        <v>0</v>
      </c>
      <c r="AC19" s="74">
        <v>0</v>
      </c>
      <c r="AD19" s="74">
        <f t="shared" si="11"/>
        <v>0</v>
      </c>
      <c r="AE19" s="74">
        <v>0</v>
      </c>
      <c r="AF19" s="74">
        <v>0</v>
      </c>
      <c r="AG19" s="74">
        <f t="shared" si="12"/>
        <v>0</v>
      </c>
      <c r="AH19" s="74">
        <v>0</v>
      </c>
      <c r="AI19" s="74">
        <v>0</v>
      </c>
    </row>
    <row r="20" spans="1:35" ht="19.5" customHeight="1">
      <c r="A20" s="90" t="s">
        <v>187</v>
      </c>
      <c r="B20" s="90" t="s">
        <v>20</v>
      </c>
      <c r="C20" s="90" t="s">
        <v>20</v>
      </c>
      <c r="D20" s="90" t="s">
        <v>188</v>
      </c>
      <c r="E20" s="74">
        <f t="shared" si="0"/>
        <v>73200</v>
      </c>
      <c r="F20" s="74">
        <f t="shared" si="1"/>
        <v>73200</v>
      </c>
      <c r="G20" s="74">
        <f t="shared" si="2"/>
        <v>73200</v>
      </c>
      <c r="H20" s="74">
        <v>0</v>
      </c>
      <c r="I20" s="74">
        <v>73200</v>
      </c>
      <c r="J20" s="74">
        <f t="shared" si="3"/>
        <v>0</v>
      </c>
      <c r="K20" s="74">
        <v>0</v>
      </c>
      <c r="L20" s="74">
        <v>0</v>
      </c>
      <c r="M20" s="74">
        <f t="shared" si="4"/>
        <v>0</v>
      </c>
      <c r="N20" s="74">
        <v>0</v>
      </c>
      <c r="O20" s="74">
        <v>0</v>
      </c>
      <c r="P20" s="74">
        <f t="shared" si="5"/>
        <v>0</v>
      </c>
      <c r="Q20" s="74">
        <f t="shared" si="6"/>
        <v>0</v>
      </c>
      <c r="R20" s="74">
        <v>0</v>
      </c>
      <c r="S20" s="74">
        <v>0</v>
      </c>
      <c r="T20" s="74">
        <f t="shared" si="7"/>
        <v>0</v>
      </c>
      <c r="U20" s="74">
        <v>0</v>
      </c>
      <c r="V20" s="74">
        <v>0</v>
      </c>
      <c r="W20" s="74">
        <f t="shared" si="8"/>
        <v>0</v>
      </c>
      <c r="X20" s="74" t="s">
        <v>20</v>
      </c>
      <c r="Y20" s="74" t="s">
        <v>20</v>
      </c>
      <c r="Z20" s="74">
        <f t="shared" si="9"/>
        <v>0</v>
      </c>
      <c r="AA20" s="74">
        <f t="shared" si="10"/>
        <v>0</v>
      </c>
      <c r="AB20" s="74">
        <v>0</v>
      </c>
      <c r="AC20" s="74">
        <v>0</v>
      </c>
      <c r="AD20" s="74">
        <f t="shared" si="11"/>
        <v>0</v>
      </c>
      <c r="AE20" s="74">
        <v>0</v>
      </c>
      <c r="AF20" s="74">
        <v>0</v>
      </c>
      <c r="AG20" s="74">
        <f t="shared" si="12"/>
        <v>0</v>
      </c>
      <c r="AH20" s="74">
        <v>0</v>
      </c>
      <c r="AI20" s="74">
        <v>0</v>
      </c>
    </row>
    <row r="21" spans="1:35" ht="19.5" customHeight="1">
      <c r="A21" s="90" t="s">
        <v>189</v>
      </c>
      <c r="B21" s="90" t="s">
        <v>190</v>
      </c>
      <c r="C21" s="90" t="s">
        <v>172</v>
      </c>
      <c r="D21" s="90" t="s">
        <v>191</v>
      </c>
      <c r="E21" s="74">
        <f t="shared" si="0"/>
        <v>73200</v>
      </c>
      <c r="F21" s="74">
        <f t="shared" si="1"/>
        <v>73200</v>
      </c>
      <c r="G21" s="74">
        <f t="shared" si="2"/>
        <v>73200</v>
      </c>
      <c r="H21" s="74">
        <v>0</v>
      </c>
      <c r="I21" s="74">
        <v>73200</v>
      </c>
      <c r="J21" s="74">
        <f t="shared" si="3"/>
        <v>0</v>
      </c>
      <c r="K21" s="74">
        <v>0</v>
      </c>
      <c r="L21" s="74">
        <v>0</v>
      </c>
      <c r="M21" s="74">
        <f t="shared" si="4"/>
        <v>0</v>
      </c>
      <c r="N21" s="74">
        <v>0</v>
      </c>
      <c r="O21" s="74">
        <v>0</v>
      </c>
      <c r="P21" s="74">
        <f t="shared" si="5"/>
        <v>0</v>
      </c>
      <c r="Q21" s="74">
        <f t="shared" si="6"/>
        <v>0</v>
      </c>
      <c r="R21" s="74">
        <v>0</v>
      </c>
      <c r="S21" s="74">
        <v>0</v>
      </c>
      <c r="T21" s="74">
        <f t="shared" si="7"/>
        <v>0</v>
      </c>
      <c r="U21" s="74">
        <v>0</v>
      </c>
      <c r="V21" s="74">
        <v>0</v>
      </c>
      <c r="W21" s="74">
        <f t="shared" si="8"/>
        <v>0</v>
      </c>
      <c r="X21" s="74" t="s">
        <v>20</v>
      </c>
      <c r="Y21" s="74" t="s">
        <v>20</v>
      </c>
      <c r="Z21" s="74">
        <f t="shared" si="9"/>
        <v>0</v>
      </c>
      <c r="AA21" s="74">
        <f t="shared" si="10"/>
        <v>0</v>
      </c>
      <c r="AB21" s="74">
        <v>0</v>
      </c>
      <c r="AC21" s="74">
        <v>0</v>
      </c>
      <c r="AD21" s="74">
        <f t="shared" si="11"/>
        <v>0</v>
      </c>
      <c r="AE21" s="74">
        <v>0</v>
      </c>
      <c r="AF21" s="74">
        <v>0</v>
      </c>
      <c r="AG21" s="74">
        <f t="shared" si="12"/>
        <v>0</v>
      </c>
      <c r="AH21" s="74">
        <v>0</v>
      </c>
      <c r="AI21" s="74">
        <v>0</v>
      </c>
    </row>
    <row r="22" spans="1:35" ht="19.5" customHeight="1">
      <c r="A22" s="90" t="s">
        <v>192</v>
      </c>
      <c r="B22" s="90" t="s">
        <v>20</v>
      </c>
      <c r="C22" s="90" t="s">
        <v>20</v>
      </c>
      <c r="D22" s="90" t="s">
        <v>193</v>
      </c>
      <c r="E22" s="74">
        <f t="shared" si="0"/>
        <v>21555.19</v>
      </c>
      <c r="F22" s="74">
        <f t="shared" si="1"/>
        <v>21555.19</v>
      </c>
      <c r="G22" s="74">
        <f t="shared" si="2"/>
        <v>21555.19</v>
      </c>
      <c r="H22" s="74">
        <v>21555.19</v>
      </c>
      <c r="I22" s="74">
        <v>0</v>
      </c>
      <c r="J22" s="74">
        <f t="shared" si="3"/>
        <v>0</v>
      </c>
      <c r="K22" s="74">
        <v>0</v>
      </c>
      <c r="L22" s="74">
        <v>0</v>
      </c>
      <c r="M22" s="74">
        <f t="shared" si="4"/>
        <v>0</v>
      </c>
      <c r="N22" s="74">
        <v>0</v>
      </c>
      <c r="O22" s="74">
        <v>0</v>
      </c>
      <c r="P22" s="74">
        <f t="shared" si="5"/>
        <v>0</v>
      </c>
      <c r="Q22" s="74">
        <f t="shared" si="6"/>
        <v>0</v>
      </c>
      <c r="R22" s="74">
        <v>0</v>
      </c>
      <c r="S22" s="74">
        <v>0</v>
      </c>
      <c r="T22" s="74">
        <f t="shared" si="7"/>
        <v>0</v>
      </c>
      <c r="U22" s="74">
        <v>0</v>
      </c>
      <c r="V22" s="74">
        <v>0</v>
      </c>
      <c r="W22" s="74">
        <f t="shared" si="8"/>
        <v>0</v>
      </c>
      <c r="X22" s="74" t="s">
        <v>20</v>
      </c>
      <c r="Y22" s="74" t="s">
        <v>20</v>
      </c>
      <c r="Z22" s="74">
        <f t="shared" si="9"/>
        <v>0</v>
      </c>
      <c r="AA22" s="74">
        <f t="shared" si="10"/>
        <v>0</v>
      </c>
      <c r="AB22" s="74">
        <v>0</v>
      </c>
      <c r="AC22" s="74">
        <v>0</v>
      </c>
      <c r="AD22" s="74">
        <f t="shared" si="11"/>
        <v>0</v>
      </c>
      <c r="AE22" s="74">
        <v>0</v>
      </c>
      <c r="AF22" s="74">
        <v>0</v>
      </c>
      <c r="AG22" s="74">
        <f t="shared" si="12"/>
        <v>0</v>
      </c>
      <c r="AH22" s="74">
        <v>0</v>
      </c>
      <c r="AI22" s="74">
        <v>0</v>
      </c>
    </row>
    <row r="23" spans="1:35" ht="19.5" customHeight="1">
      <c r="A23" s="90" t="s">
        <v>194</v>
      </c>
      <c r="B23" s="90" t="s">
        <v>87</v>
      </c>
      <c r="C23" s="90" t="s">
        <v>172</v>
      </c>
      <c r="D23" s="90" t="s">
        <v>195</v>
      </c>
      <c r="E23" s="74">
        <f t="shared" si="0"/>
        <v>21555.19</v>
      </c>
      <c r="F23" s="74">
        <f t="shared" si="1"/>
        <v>21555.19</v>
      </c>
      <c r="G23" s="74">
        <f t="shared" si="2"/>
        <v>21555.19</v>
      </c>
      <c r="H23" s="74">
        <v>21555.19</v>
      </c>
      <c r="I23" s="74">
        <v>0</v>
      </c>
      <c r="J23" s="74">
        <f t="shared" si="3"/>
        <v>0</v>
      </c>
      <c r="K23" s="74">
        <v>0</v>
      </c>
      <c r="L23" s="74">
        <v>0</v>
      </c>
      <c r="M23" s="74">
        <f t="shared" si="4"/>
        <v>0</v>
      </c>
      <c r="N23" s="74">
        <v>0</v>
      </c>
      <c r="O23" s="74">
        <v>0</v>
      </c>
      <c r="P23" s="74">
        <f t="shared" si="5"/>
        <v>0</v>
      </c>
      <c r="Q23" s="74">
        <f t="shared" si="6"/>
        <v>0</v>
      </c>
      <c r="R23" s="74">
        <v>0</v>
      </c>
      <c r="S23" s="74">
        <v>0</v>
      </c>
      <c r="T23" s="74">
        <f t="shared" si="7"/>
        <v>0</v>
      </c>
      <c r="U23" s="74">
        <v>0</v>
      </c>
      <c r="V23" s="74">
        <v>0</v>
      </c>
      <c r="W23" s="74">
        <f t="shared" si="8"/>
        <v>0</v>
      </c>
      <c r="X23" s="74" t="s">
        <v>20</v>
      </c>
      <c r="Y23" s="74" t="s">
        <v>20</v>
      </c>
      <c r="Z23" s="74">
        <f t="shared" si="9"/>
        <v>0</v>
      </c>
      <c r="AA23" s="74">
        <f t="shared" si="10"/>
        <v>0</v>
      </c>
      <c r="AB23" s="74">
        <v>0</v>
      </c>
      <c r="AC23" s="74">
        <v>0</v>
      </c>
      <c r="AD23" s="74">
        <f t="shared" si="11"/>
        <v>0</v>
      </c>
      <c r="AE23" s="74">
        <v>0</v>
      </c>
      <c r="AF23" s="74">
        <v>0</v>
      </c>
      <c r="AG23" s="74">
        <f t="shared" si="12"/>
        <v>0</v>
      </c>
      <c r="AH23" s="74">
        <v>0</v>
      </c>
      <c r="AI23" s="74">
        <v>0</v>
      </c>
    </row>
    <row r="24" spans="1:35" ht="19.5" customHeight="1">
      <c r="A24" s="90" t="s">
        <v>20</v>
      </c>
      <c r="B24" s="90" t="s">
        <v>20</v>
      </c>
      <c r="C24" s="90" t="s">
        <v>196</v>
      </c>
      <c r="D24" s="90" t="s">
        <v>197</v>
      </c>
      <c r="E24" s="74">
        <f t="shared" si="0"/>
        <v>1272254</v>
      </c>
      <c r="F24" s="74">
        <f t="shared" si="1"/>
        <v>1272254</v>
      </c>
      <c r="G24" s="74">
        <f t="shared" si="2"/>
        <v>1272254</v>
      </c>
      <c r="H24" s="74">
        <v>1272254</v>
      </c>
      <c r="I24" s="74">
        <v>0</v>
      </c>
      <c r="J24" s="74">
        <f t="shared" si="3"/>
        <v>0</v>
      </c>
      <c r="K24" s="74">
        <v>0</v>
      </c>
      <c r="L24" s="74">
        <v>0</v>
      </c>
      <c r="M24" s="74">
        <f t="shared" si="4"/>
        <v>0</v>
      </c>
      <c r="N24" s="74">
        <v>0</v>
      </c>
      <c r="O24" s="74">
        <v>0</v>
      </c>
      <c r="P24" s="74">
        <f t="shared" si="5"/>
        <v>0</v>
      </c>
      <c r="Q24" s="74">
        <f t="shared" si="6"/>
        <v>0</v>
      </c>
      <c r="R24" s="74">
        <v>0</v>
      </c>
      <c r="S24" s="74">
        <v>0</v>
      </c>
      <c r="T24" s="74">
        <f t="shared" si="7"/>
        <v>0</v>
      </c>
      <c r="U24" s="74">
        <v>0</v>
      </c>
      <c r="V24" s="74">
        <v>0</v>
      </c>
      <c r="W24" s="74">
        <f t="shared" si="8"/>
        <v>0</v>
      </c>
      <c r="X24" s="74" t="s">
        <v>20</v>
      </c>
      <c r="Y24" s="74" t="s">
        <v>20</v>
      </c>
      <c r="Z24" s="74">
        <f t="shared" si="9"/>
        <v>0</v>
      </c>
      <c r="AA24" s="74">
        <f t="shared" si="10"/>
        <v>0</v>
      </c>
      <c r="AB24" s="74">
        <v>0</v>
      </c>
      <c r="AC24" s="74">
        <v>0</v>
      </c>
      <c r="AD24" s="74">
        <f t="shared" si="11"/>
        <v>0</v>
      </c>
      <c r="AE24" s="74">
        <v>0</v>
      </c>
      <c r="AF24" s="74">
        <v>0</v>
      </c>
      <c r="AG24" s="74">
        <f t="shared" si="12"/>
        <v>0</v>
      </c>
      <c r="AH24" s="74">
        <v>0</v>
      </c>
      <c r="AI24" s="74">
        <v>0</v>
      </c>
    </row>
    <row r="25" spans="1:35" ht="19.5" customHeight="1">
      <c r="A25" s="90" t="s">
        <v>198</v>
      </c>
      <c r="B25" s="90" t="s">
        <v>20</v>
      </c>
      <c r="C25" s="90" t="s">
        <v>20</v>
      </c>
      <c r="D25" s="90" t="s">
        <v>199</v>
      </c>
      <c r="E25" s="74">
        <f t="shared" si="0"/>
        <v>1271042</v>
      </c>
      <c r="F25" s="74">
        <f t="shared" si="1"/>
        <v>1271042</v>
      </c>
      <c r="G25" s="74">
        <f t="shared" si="2"/>
        <v>1271042</v>
      </c>
      <c r="H25" s="74">
        <v>1271042</v>
      </c>
      <c r="I25" s="74">
        <v>0</v>
      </c>
      <c r="J25" s="74">
        <f t="shared" si="3"/>
        <v>0</v>
      </c>
      <c r="K25" s="74">
        <v>0</v>
      </c>
      <c r="L25" s="74">
        <v>0</v>
      </c>
      <c r="M25" s="74">
        <f t="shared" si="4"/>
        <v>0</v>
      </c>
      <c r="N25" s="74">
        <v>0</v>
      </c>
      <c r="O25" s="74">
        <v>0</v>
      </c>
      <c r="P25" s="74">
        <f t="shared" si="5"/>
        <v>0</v>
      </c>
      <c r="Q25" s="74">
        <f t="shared" si="6"/>
        <v>0</v>
      </c>
      <c r="R25" s="74">
        <v>0</v>
      </c>
      <c r="S25" s="74">
        <v>0</v>
      </c>
      <c r="T25" s="74">
        <f t="shared" si="7"/>
        <v>0</v>
      </c>
      <c r="U25" s="74">
        <v>0</v>
      </c>
      <c r="V25" s="74">
        <v>0</v>
      </c>
      <c r="W25" s="74">
        <f t="shared" si="8"/>
        <v>0</v>
      </c>
      <c r="X25" s="74" t="s">
        <v>20</v>
      </c>
      <c r="Y25" s="74" t="s">
        <v>20</v>
      </c>
      <c r="Z25" s="74">
        <f t="shared" si="9"/>
        <v>0</v>
      </c>
      <c r="AA25" s="74">
        <f t="shared" si="10"/>
        <v>0</v>
      </c>
      <c r="AB25" s="74">
        <v>0</v>
      </c>
      <c r="AC25" s="74">
        <v>0</v>
      </c>
      <c r="AD25" s="74">
        <f t="shared" si="11"/>
        <v>0</v>
      </c>
      <c r="AE25" s="74">
        <v>0</v>
      </c>
      <c r="AF25" s="74">
        <v>0</v>
      </c>
      <c r="AG25" s="74">
        <f t="shared" si="12"/>
        <v>0</v>
      </c>
      <c r="AH25" s="74">
        <v>0</v>
      </c>
      <c r="AI25" s="74">
        <v>0</v>
      </c>
    </row>
    <row r="26" spans="1:35" ht="19.5" customHeight="1">
      <c r="A26" s="90" t="s">
        <v>200</v>
      </c>
      <c r="B26" s="90" t="s">
        <v>87</v>
      </c>
      <c r="C26" s="90" t="s">
        <v>201</v>
      </c>
      <c r="D26" s="90" t="s">
        <v>202</v>
      </c>
      <c r="E26" s="74">
        <f t="shared" si="0"/>
        <v>1141729</v>
      </c>
      <c r="F26" s="74">
        <f t="shared" si="1"/>
        <v>1141729</v>
      </c>
      <c r="G26" s="74">
        <f t="shared" si="2"/>
        <v>1141729</v>
      </c>
      <c r="H26" s="74">
        <v>1141729</v>
      </c>
      <c r="I26" s="74">
        <v>0</v>
      </c>
      <c r="J26" s="74">
        <f t="shared" si="3"/>
        <v>0</v>
      </c>
      <c r="K26" s="74">
        <v>0</v>
      </c>
      <c r="L26" s="74">
        <v>0</v>
      </c>
      <c r="M26" s="74">
        <f t="shared" si="4"/>
        <v>0</v>
      </c>
      <c r="N26" s="74">
        <v>0</v>
      </c>
      <c r="O26" s="74">
        <v>0</v>
      </c>
      <c r="P26" s="74">
        <f t="shared" si="5"/>
        <v>0</v>
      </c>
      <c r="Q26" s="74">
        <f t="shared" si="6"/>
        <v>0</v>
      </c>
      <c r="R26" s="74">
        <v>0</v>
      </c>
      <c r="S26" s="74">
        <v>0</v>
      </c>
      <c r="T26" s="74">
        <f t="shared" si="7"/>
        <v>0</v>
      </c>
      <c r="U26" s="74">
        <v>0</v>
      </c>
      <c r="V26" s="74">
        <v>0</v>
      </c>
      <c r="W26" s="74">
        <f t="shared" si="8"/>
        <v>0</v>
      </c>
      <c r="X26" s="74" t="s">
        <v>20</v>
      </c>
      <c r="Y26" s="74" t="s">
        <v>20</v>
      </c>
      <c r="Z26" s="74">
        <f t="shared" si="9"/>
        <v>0</v>
      </c>
      <c r="AA26" s="74">
        <f t="shared" si="10"/>
        <v>0</v>
      </c>
      <c r="AB26" s="74">
        <v>0</v>
      </c>
      <c r="AC26" s="74">
        <v>0</v>
      </c>
      <c r="AD26" s="74">
        <f t="shared" si="11"/>
        <v>0</v>
      </c>
      <c r="AE26" s="74">
        <v>0</v>
      </c>
      <c r="AF26" s="74">
        <v>0</v>
      </c>
      <c r="AG26" s="74">
        <f t="shared" si="12"/>
        <v>0</v>
      </c>
      <c r="AH26" s="74">
        <v>0</v>
      </c>
      <c r="AI26" s="74">
        <v>0</v>
      </c>
    </row>
    <row r="27" spans="1:35" ht="19.5" customHeight="1">
      <c r="A27" s="90" t="s">
        <v>200</v>
      </c>
      <c r="B27" s="90" t="s">
        <v>90</v>
      </c>
      <c r="C27" s="90" t="s">
        <v>201</v>
      </c>
      <c r="D27" s="90" t="s">
        <v>203</v>
      </c>
      <c r="E27" s="74">
        <f t="shared" si="0"/>
        <v>129313</v>
      </c>
      <c r="F27" s="74">
        <f t="shared" si="1"/>
        <v>129313</v>
      </c>
      <c r="G27" s="74">
        <f t="shared" si="2"/>
        <v>129313</v>
      </c>
      <c r="H27" s="74">
        <v>129313</v>
      </c>
      <c r="I27" s="74">
        <v>0</v>
      </c>
      <c r="J27" s="74">
        <f t="shared" si="3"/>
        <v>0</v>
      </c>
      <c r="K27" s="74">
        <v>0</v>
      </c>
      <c r="L27" s="74">
        <v>0</v>
      </c>
      <c r="M27" s="74">
        <f t="shared" si="4"/>
        <v>0</v>
      </c>
      <c r="N27" s="74">
        <v>0</v>
      </c>
      <c r="O27" s="74">
        <v>0</v>
      </c>
      <c r="P27" s="74">
        <f t="shared" si="5"/>
        <v>0</v>
      </c>
      <c r="Q27" s="74">
        <f t="shared" si="6"/>
        <v>0</v>
      </c>
      <c r="R27" s="74">
        <v>0</v>
      </c>
      <c r="S27" s="74">
        <v>0</v>
      </c>
      <c r="T27" s="74">
        <f t="shared" si="7"/>
        <v>0</v>
      </c>
      <c r="U27" s="74">
        <v>0</v>
      </c>
      <c r="V27" s="74">
        <v>0</v>
      </c>
      <c r="W27" s="74">
        <f t="shared" si="8"/>
        <v>0</v>
      </c>
      <c r="X27" s="74" t="s">
        <v>20</v>
      </c>
      <c r="Y27" s="74" t="s">
        <v>20</v>
      </c>
      <c r="Z27" s="74">
        <f t="shared" si="9"/>
        <v>0</v>
      </c>
      <c r="AA27" s="74">
        <f t="shared" si="10"/>
        <v>0</v>
      </c>
      <c r="AB27" s="74">
        <v>0</v>
      </c>
      <c r="AC27" s="74">
        <v>0</v>
      </c>
      <c r="AD27" s="74">
        <f t="shared" si="11"/>
        <v>0</v>
      </c>
      <c r="AE27" s="74">
        <v>0</v>
      </c>
      <c r="AF27" s="74">
        <v>0</v>
      </c>
      <c r="AG27" s="74">
        <f t="shared" si="12"/>
        <v>0</v>
      </c>
      <c r="AH27" s="74">
        <v>0</v>
      </c>
      <c r="AI27" s="74">
        <v>0</v>
      </c>
    </row>
    <row r="28" spans="1:35" ht="19.5" customHeight="1">
      <c r="A28" s="90" t="s">
        <v>192</v>
      </c>
      <c r="B28" s="90" t="s">
        <v>20</v>
      </c>
      <c r="C28" s="90" t="s">
        <v>20</v>
      </c>
      <c r="D28" s="90" t="s">
        <v>193</v>
      </c>
      <c r="E28" s="74">
        <f t="shared" si="0"/>
        <v>1212</v>
      </c>
      <c r="F28" s="74">
        <f t="shared" si="1"/>
        <v>1212</v>
      </c>
      <c r="G28" s="74">
        <f t="shared" si="2"/>
        <v>1212</v>
      </c>
      <c r="H28" s="74">
        <v>1212</v>
      </c>
      <c r="I28" s="74">
        <v>0</v>
      </c>
      <c r="J28" s="74">
        <f t="shared" si="3"/>
        <v>0</v>
      </c>
      <c r="K28" s="74">
        <v>0</v>
      </c>
      <c r="L28" s="74">
        <v>0</v>
      </c>
      <c r="M28" s="74">
        <f t="shared" si="4"/>
        <v>0</v>
      </c>
      <c r="N28" s="74">
        <v>0</v>
      </c>
      <c r="O28" s="74">
        <v>0</v>
      </c>
      <c r="P28" s="74">
        <f t="shared" si="5"/>
        <v>0</v>
      </c>
      <c r="Q28" s="74">
        <f t="shared" si="6"/>
        <v>0</v>
      </c>
      <c r="R28" s="74">
        <v>0</v>
      </c>
      <c r="S28" s="74">
        <v>0</v>
      </c>
      <c r="T28" s="74">
        <f t="shared" si="7"/>
        <v>0</v>
      </c>
      <c r="U28" s="74">
        <v>0</v>
      </c>
      <c r="V28" s="74">
        <v>0</v>
      </c>
      <c r="W28" s="74">
        <f t="shared" si="8"/>
        <v>0</v>
      </c>
      <c r="X28" s="74" t="s">
        <v>20</v>
      </c>
      <c r="Y28" s="74" t="s">
        <v>20</v>
      </c>
      <c r="Z28" s="74">
        <f t="shared" si="9"/>
        <v>0</v>
      </c>
      <c r="AA28" s="74">
        <f t="shared" si="10"/>
        <v>0</v>
      </c>
      <c r="AB28" s="74">
        <v>0</v>
      </c>
      <c r="AC28" s="74">
        <v>0</v>
      </c>
      <c r="AD28" s="74">
        <f t="shared" si="11"/>
        <v>0</v>
      </c>
      <c r="AE28" s="74">
        <v>0</v>
      </c>
      <c r="AF28" s="74">
        <v>0</v>
      </c>
      <c r="AG28" s="74">
        <f t="shared" si="12"/>
        <v>0</v>
      </c>
      <c r="AH28" s="74">
        <v>0</v>
      </c>
      <c r="AI28" s="74">
        <v>0</v>
      </c>
    </row>
    <row r="29" spans="1:35" ht="19.5" customHeight="1">
      <c r="A29" s="90" t="s">
        <v>194</v>
      </c>
      <c r="B29" s="90" t="s">
        <v>87</v>
      </c>
      <c r="C29" s="90" t="s">
        <v>201</v>
      </c>
      <c r="D29" s="90" t="s">
        <v>195</v>
      </c>
      <c r="E29" s="74">
        <f t="shared" si="0"/>
        <v>1212</v>
      </c>
      <c r="F29" s="74">
        <f t="shared" si="1"/>
        <v>1212</v>
      </c>
      <c r="G29" s="74">
        <f t="shared" si="2"/>
        <v>1212</v>
      </c>
      <c r="H29" s="74">
        <v>1212</v>
      </c>
      <c r="I29" s="74">
        <v>0</v>
      </c>
      <c r="J29" s="74">
        <f t="shared" si="3"/>
        <v>0</v>
      </c>
      <c r="K29" s="74">
        <v>0</v>
      </c>
      <c r="L29" s="74">
        <v>0</v>
      </c>
      <c r="M29" s="74">
        <f t="shared" si="4"/>
        <v>0</v>
      </c>
      <c r="N29" s="74">
        <v>0</v>
      </c>
      <c r="O29" s="74">
        <v>0</v>
      </c>
      <c r="P29" s="74">
        <f t="shared" si="5"/>
        <v>0</v>
      </c>
      <c r="Q29" s="74">
        <f t="shared" si="6"/>
        <v>0</v>
      </c>
      <c r="R29" s="74">
        <v>0</v>
      </c>
      <c r="S29" s="74">
        <v>0</v>
      </c>
      <c r="T29" s="74">
        <f t="shared" si="7"/>
        <v>0</v>
      </c>
      <c r="U29" s="74">
        <v>0</v>
      </c>
      <c r="V29" s="74">
        <v>0</v>
      </c>
      <c r="W29" s="74">
        <f t="shared" si="8"/>
        <v>0</v>
      </c>
      <c r="X29" s="74" t="s">
        <v>20</v>
      </c>
      <c r="Y29" s="74" t="s">
        <v>20</v>
      </c>
      <c r="Z29" s="74">
        <f t="shared" si="9"/>
        <v>0</v>
      </c>
      <c r="AA29" s="74">
        <f t="shared" si="10"/>
        <v>0</v>
      </c>
      <c r="AB29" s="74">
        <v>0</v>
      </c>
      <c r="AC29" s="74">
        <v>0</v>
      </c>
      <c r="AD29" s="74">
        <f t="shared" si="11"/>
        <v>0</v>
      </c>
      <c r="AE29" s="74">
        <v>0</v>
      </c>
      <c r="AF29" s="74">
        <v>0</v>
      </c>
      <c r="AG29" s="74">
        <f t="shared" si="12"/>
        <v>0</v>
      </c>
      <c r="AH29" s="74">
        <v>0</v>
      </c>
      <c r="AI29" s="74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91"/>
      <c r="AI1" s="91"/>
      <c r="DH1" s="94" t="s">
        <v>204</v>
      </c>
    </row>
    <row r="2" spans="1:112" ht="19.5" customHeight="1">
      <c r="A2" s="19" t="s">
        <v>205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</row>
    <row r="3" spans="1:112" ht="19.5" customHeight="1">
      <c r="A3" s="67" t="s">
        <v>5</v>
      </c>
      <c r="B3" s="20"/>
      <c r="C3" s="20"/>
      <c r="D3" s="20"/>
      <c r="E3" s="20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22" t="s">
        <v>6</v>
      </c>
    </row>
    <row r="4" spans="1:112" ht="19.5" customHeight="1">
      <c r="A4" s="85" t="s">
        <v>59</v>
      </c>
      <c r="B4" s="85"/>
      <c r="C4" s="85"/>
      <c r="D4" s="85"/>
      <c r="E4" s="85"/>
      <c r="F4" s="86" t="s">
        <v>60</v>
      </c>
      <c r="G4" s="87" t="s">
        <v>206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 t="s">
        <v>207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93" t="s">
        <v>208</v>
      </c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 t="s">
        <v>209</v>
      </c>
      <c r="BJ4" s="93"/>
      <c r="BK4" s="93"/>
      <c r="BL4" s="93"/>
      <c r="BM4" s="93"/>
      <c r="BN4" s="93" t="s">
        <v>210</v>
      </c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 t="s">
        <v>211</v>
      </c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 t="s">
        <v>212</v>
      </c>
      <c r="CS4" s="93"/>
      <c r="CT4" s="93"/>
      <c r="CU4" s="93" t="s">
        <v>213</v>
      </c>
      <c r="CV4" s="93"/>
      <c r="CW4" s="93"/>
      <c r="CX4" s="93"/>
      <c r="CY4" s="93"/>
      <c r="CZ4" s="93"/>
      <c r="DA4" s="93" t="s">
        <v>214</v>
      </c>
      <c r="DB4" s="93"/>
      <c r="DC4" s="93"/>
      <c r="DD4" s="93" t="s">
        <v>215</v>
      </c>
      <c r="DE4" s="93"/>
      <c r="DF4" s="93"/>
      <c r="DG4" s="93"/>
      <c r="DH4" s="93"/>
    </row>
    <row r="5" spans="1:112" ht="19.5" customHeight="1">
      <c r="A5" s="85" t="s">
        <v>68</v>
      </c>
      <c r="B5" s="85"/>
      <c r="C5" s="85"/>
      <c r="D5" s="86" t="s">
        <v>69</v>
      </c>
      <c r="E5" s="86" t="s">
        <v>70</v>
      </c>
      <c r="F5" s="86"/>
      <c r="G5" s="86" t="s">
        <v>76</v>
      </c>
      <c r="H5" s="86" t="s">
        <v>216</v>
      </c>
      <c r="I5" s="86" t="s">
        <v>217</v>
      </c>
      <c r="J5" s="86" t="s">
        <v>218</v>
      </c>
      <c r="K5" s="86" t="s">
        <v>219</v>
      </c>
      <c r="L5" s="86" t="s">
        <v>220</v>
      </c>
      <c r="M5" s="86" t="s">
        <v>221</v>
      </c>
      <c r="N5" s="86" t="s">
        <v>222</v>
      </c>
      <c r="O5" s="86" t="s">
        <v>223</v>
      </c>
      <c r="P5" s="86" t="s">
        <v>224</v>
      </c>
      <c r="Q5" s="86" t="s">
        <v>225</v>
      </c>
      <c r="R5" s="86" t="s">
        <v>226</v>
      </c>
      <c r="S5" s="86" t="s">
        <v>227</v>
      </c>
      <c r="T5" s="86" t="s">
        <v>228</v>
      </c>
      <c r="U5" s="86" t="s">
        <v>76</v>
      </c>
      <c r="V5" s="86" t="s">
        <v>229</v>
      </c>
      <c r="W5" s="86" t="s">
        <v>230</v>
      </c>
      <c r="X5" s="86" t="s">
        <v>231</v>
      </c>
      <c r="Y5" s="86" t="s">
        <v>232</v>
      </c>
      <c r="Z5" s="86" t="s">
        <v>233</v>
      </c>
      <c r="AA5" s="86" t="s">
        <v>234</v>
      </c>
      <c r="AB5" s="86" t="s">
        <v>235</v>
      </c>
      <c r="AC5" s="86" t="s">
        <v>236</v>
      </c>
      <c r="AD5" s="86" t="s">
        <v>237</v>
      </c>
      <c r="AE5" s="86" t="s">
        <v>238</v>
      </c>
      <c r="AF5" s="86" t="s">
        <v>239</v>
      </c>
      <c r="AG5" s="86" t="s">
        <v>240</v>
      </c>
      <c r="AH5" s="86" t="s">
        <v>241</v>
      </c>
      <c r="AI5" s="86" t="s">
        <v>242</v>
      </c>
      <c r="AJ5" s="86" t="s">
        <v>243</v>
      </c>
      <c r="AK5" s="86" t="s">
        <v>244</v>
      </c>
      <c r="AL5" s="86" t="s">
        <v>245</v>
      </c>
      <c r="AM5" s="86" t="s">
        <v>246</v>
      </c>
      <c r="AN5" s="86" t="s">
        <v>247</v>
      </c>
      <c r="AO5" s="86" t="s">
        <v>248</v>
      </c>
      <c r="AP5" s="86" t="s">
        <v>249</v>
      </c>
      <c r="AQ5" s="86" t="s">
        <v>250</v>
      </c>
      <c r="AR5" s="86" t="s">
        <v>251</v>
      </c>
      <c r="AS5" s="86" t="s">
        <v>252</v>
      </c>
      <c r="AT5" s="86" t="s">
        <v>253</v>
      </c>
      <c r="AU5" s="86" t="s">
        <v>254</v>
      </c>
      <c r="AV5" s="86" t="s">
        <v>255</v>
      </c>
      <c r="AW5" s="86" t="s">
        <v>76</v>
      </c>
      <c r="AX5" s="86" t="s">
        <v>256</v>
      </c>
      <c r="AY5" s="86" t="s">
        <v>257</v>
      </c>
      <c r="AZ5" s="86" t="s">
        <v>258</v>
      </c>
      <c r="BA5" s="86" t="s">
        <v>259</v>
      </c>
      <c r="BB5" s="86" t="s">
        <v>260</v>
      </c>
      <c r="BC5" s="86" t="s">
        <v>261</v>
      </c>
      <c r="BD5" s="86" t="s">
        <v>227</v>
      </c>
      <c r="BE5" s="86" t="s">
        <v>262</v>
      </c>
      <c r="BF5" s="86" t="s">
        <v>263</v>
      </c>
      <c r="BG5" s="86" t="s">
        <v>264</v>
      </c>
      <c r="BH5" s="86" t="s">
        <v>265</v>
      </c>
      <c r="BI5" s="86" t="s">
        <v>76</v>
      </c>
      <c r="BJ5" s="86" t="s">
        <v>266</v>
      </c>
      <c r="BK5" s="86" t="s">
        <v>267</v>
      </c>
      <c r="BL5" s="86" t="s">
        <v>268</v>
      </c>
      <c r="BM5" s="86" t="s">
        <v>269</v>
      </c>
      <c r="BN5" s="86" t="s">
        <v>76</v>
      </c>
      <c r="BO5" s="86" t="s">
        <v>270</v>
      </c>
      <c r="BP5" s="86" t="s">
        <v>271</v>
      </c>
      <c r="BQ5" s="86" t="s">
        <v>272</v>
      </c>
      <c r="BR5" s="86" t="s">
        <v>273</v>
      </c>
      <c r="BS5" s="86" t="s">
        <v>274</v>
      </c>
      <c r="BT5" s="86" t="s">
        <v>275</v>
      </c>
      <c r="BU5" s="86" t="s">
        <v>276</v>
      </c>
      <c r="BV5" s="86" t="s">
        <v>277</v>
      </c>
      <c r="BW5" s="86" t="s">
        <v>278</v>
      </c>
      <c r="BX5" s="86" t="s">
        <v>279</v>
      </c>
      <c r="BY5" s="86" t="s">
        <v>280</v>
      </c>
      <c r="BZ5" s="86" t="s">
        <v>281</v>
      </c>
      <c r="CA5" s="86" t="s">
        <v>76</v>
      </c>
      <c r="CB5" s="86" t="s">
        <v>270</v>
      </c>
      <c r="CC5" s="86" t="s">
        <v>271</v>
      </c>
      <c r="CD5" s="86" t="s">
        <v>272</v>
      </c>
      <c r="CE5" s="86" t="s">
        <v>273</v>
      </c>
      <c r="CF5" s="86" t="s">
        <v>274</v>
      </c>
      <c r="CG5" s="86" t="s">
        <v>275</v>
      </c>
      <c r="CH5" s="86" t="s">
        <v>276</v>
      </c>
      <c r="CI5" s="86" t="s">
        <v>282</v>
      </c>
      <c r="CJ5" s="86" t="s">
        <v>283</v>
      </c>
      <c r="CK5" s="86" t="s">
        <v>284</v>
      </c>
      <c r="CL5" s="86" t="s">
        <v>285</v>
      </c>
      <c r="CM5" s="86" t="s">
        <v>277</v>
      </c>
      <c r="CN5" s="86" t="s">
        <v>278</v>
      </c>
      <c r="CO5" s="86" t="s">
        <v>286</v>
      </c>
      <c r="CP5" s="86" t="s">
        <v>280</v>
      </c>
      <c r="CQ5" s="86" t="s">
        <v>211</v>
      </c>
      <c r="CR5" s="86" t="s">
        <v>76</v>
      </c>
      <c r="CS5" s="86" t="s">
        <v>287</v>
      </c>
      <c r="CT5" s="86" t="s">
        <v>288</v>
      </c>
      <c r="CU5" s="86" t="s">
        <v>76</v>
      </c>
      <c r="CV5" s="86" t="s">
        <v>287</v>
      </c>
      <c r="CW5" s="86" t="s">
        <v>289</v>
      </c>
      <c r="CX5" s="86" t="s">
        <v>290</v>
      </c>
      <c r="CY5" s="86" t="s">
        <v>291</v>
      </c>
      <c r="CZ5" s="86" t="s">
        <v>288</v>
      </c>
      <c r="DA5" s="86" t="s">
        <v>76</v>
      </c>
      <c r="DB5" s="86" t="s">
        <v>214</v>
      </c>
      <c r="DC5" s="86" t="s">
        <v>292</v>
      </c>
      <c r="DD5" s="86" t="s">
        <v>76</v>
      </c>
      <c r="DE5" s="86" t="s">
        <v>293</v>
      </c>
      <c r="DF5" s="86" t="s">
        <v>294</v>
      </c>
      <c r="DG5" s="86" t="s">
        <v>295</v>
      </c>
      <c r="DH5" s="86" t="s">
        <v>215</v>
      </c>
    </row>
    <row r="6" spans="1:112" ht="30.75" customHeight="1">
      <c r="A6" s="88" t="s">
        <v>81</v>
      </c>
      <c r="B6" s="89" t="s">
        <v>82</v>
      </c>
      <c r="C6" s="88" t="s">
        <v>83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 t="s">
        <v>296</v>
      </c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</row>
    <row r="7" spans="1:112" ht="19.5" customHeight="1">
      <c r="A7" s="90" t="s">
        <v>20</v>
      </c>
      <c r="B7" s="90" t="s">
        <v>20</v>
      </c>
      <c r="C7" s="90" t="s">
        <v>20</v>
      </c>
      <c r="D7" s="90" t="s">
        <v>20</v>
      </c>
      <c r="E7" s="90" t="s">
        <v>60</v>
      </c>
      <c r="F7" s="74">
        <f aca="true" t="shared" si="0" ref="F7:F18">SUM(G7,U7,AW7,BI7,BN7,CA7,CR7,CU7,DA7,DD7)</f>
        <v>6081256.19</v>
      </c>
      <c r="G7" s="74">
        <f aca="true" t="shared" si="1" ref="G7:G18">SUM(H7:T7)</f>
        <v>3511566</v>
      </c>
      <c r="H7" s="74">
        <v>1396200</v>
      </c>
      <c r="I7" s="74">
        <v>747516</v>
      </c>
      <c r="J7" s="74">
        <v>78739</v>
      </c>
      <c r="K7" s="74">
        <v>0</v>
      </c>
      <c r="L7" s="74">
        <v>339000</v>
      </c>
      <c r="M7" s="74">
        <v>409829</v>
      </c>
      <c r="N7" s="74">
        <v>0</v>
      </c>
      <c r="O7" s="74">
        <v>183555</v>
      </c>
      <c r="P7" s="74">
        <v>34685</v>
      </c>
      <c r="Q7" s="74">
        <v>14613</v>
      </c>
      <c r="R7" s="74">
        <v>307429</v>
      </c>
      <c r="S7" s="74">
        <v>0</v>
      </c>
      <c r="T7" s="74">
        <v>0</v>
      </c>
      <c r="U7" s="74">
        <f aca="true" t="shared" si="2" ref="U7:U18">SUM(V7:AV7)</f>
        <v>2473722.9999999995</v>
      </c>
      <c r="V7" s="74">
        <v>613190.82</v>
      </c>
      <c r="W7" s="74">
        <v>315000</v>
      </c>
      <c r="X7" s="74">
        <v>0</v>
      </c>
      <c r="Y7" s="74">
        <v>0</v>
      </c>
      <c r="Z7" s="74">
        <v>8000</v>
      </c>
      <c r="AA7" s="74">
        <v>22000</v>
      </c>
      <c r="AB7" s="74">
        <v>85000</v>
      </c>
      <c r="AC7" s="74">
        <v>0</v>
      </c>
      <c r="AD7" s="74">
        <v>0</v>
      </c>
      <c r="AE7" s="74">
        <v>478811.86</v>
      </c>
      <c r="AF7" s="74">
        <v>0</v>
      </c>
      <c r="AG7" s="74">
        <v>170000</v>
      </c>
      <c r="AH7" s="74">
        <v>0</v>
      </c>
      <c r="AI7" s="74">
        <v>55000</v>
      </c>
      <c r="AJ7" s="74">
        <v>50000</v>
      </c>
      <c r="AK7" s="74">
        <v>55000</v>
      </c>
      <c r="AL7" s="74">
        <v>0</v>
      </c>
      <c r="AM7" s="74">
        <v>0</v>
      </c>
      <c r="AN7" s="74">
        <v>0</v>
      </c>
      <c r="AO7" s="74">
        <v>0</v>
      </c>
      <c r="AP7" s="74">
        <v>0</v>
      </c>
      <c r="AQ7" s="74">
        <v>13963</v>
      </c>
      <c r="AR7" s="74">
        <v>0</v>
      </c>
      <c r="AS7" s="74">
        <v>0</v>
      </c>
      <c r="AT7" s="74">
        <v>527160</v>
      </c>
      <c r="AU7" s="74">
        <v>0</v>
      </c>
      <c r="AV7" s="74">
        <v>80597.32</v>
      </c>
      <c r="AW7" s="74">
        <f aca="true" t="shared" si="3" ref="AW7:AW18">SUM(AX7:BH7)</f>
        <v>22767.190000000002</v>
      </c>
      <c r="AX7" s="74">
        <v>0</v>
      </c>
      <c r="AY7" s="74">
        <v>0</v>
      </c>
      <c r="AZ7" s="74">
        <v>0</v>
      </c>
      <c r="BA7" s="74">
        <v>0</v>
      </c>
      <c r="BB7" s="74">
        <v>9360</v>
      </c>
      <c r="BC7" s="74">
        <v>0</v>
      </c>
      <c r="BD7" s="74">
        <v>12987.19</v>
      </c>
      <c r="BE7" s="74">
        <v>0</v>
      </c>
      <c r="BF7" s="74">
        <v>420</v>
      </c>
      <c r="BG7" s="74">
        <v>0</v>
      </c>
      <c r="BH7" s="74">
        <v>0</v>
      </c>
      <c r="BI7" s="74">
        <f aca="true" t="shared" si="4" ref="BI7:BI18">SUM(BJ7:BM7)</f>
        <v>0</v>
      </c>
      <c r="BJ7" s="74">
        <v>0</v>
      </c>
      <c r="BK7" s="74">
        <v>0</v>
      </c>
      <c r="BL7" s="74">
        <v>0</v>
      </c>
      <c r="BM7" s="74">
        <v>0</v>
      </c>
      <c r="BN7" s="74">
        <f aca="true" t="shared" si="5" ref="BN7:BN18">SUM(BO7:BZ7)</f>
        <v>73200</v>
      </c>
      <c r="BO7" s="74">
        <v>0</v>
      </c>
      <c r="BP7" s="74">
        <v>73200</v>
      </c>
      <c r="BQ7" s="74">
        <v>0</v>
      </c>
      <c r="BR7" s="74">
        <v>0</v>
      </c>
      <c r="BS7" s="74">
        <v>0</v>
      </c>
      <c r="BT7" s="74">
        <v>0</v>
      </c>
      <c r="BU7" s="74">
        <v>0</v>
      </c>
      <c r="BV7" s="74">
        <v>0</v>
      </c>
      <c r="BW7" s="74">
        <v>0</v>
      </c>
      <c r="BX7" s="74">
        <v>0</v>
      </c>
      <c r="BY7" s="74">
        <v>0</v>
      </c>
      <c r="BZ7" s="74">
        <v>0</v>
      </c>
      <c r="CA7" s="74">
        <f aca="true" t="shared" si="6" ref="CA7:CA18">SUM(CB7:CQ7)</f>
        <v>0</v>
      </c>
      <c r="CB7" s="74">
        <v>0</v>
      </c>
      <c r="CC7" s="74">
        <v>0</v>
      </c>
      <c r="CD7" s="74">
        <v>0</v>
      </c>
      <c r="CE7" s="74">
        <v>0</v>
      </c>
      <c r="CF7" s="74">
        <v>0</v>
      </c>
      <c r="CG7" s="74">
        <v>0</v>
      </c>
      <c r="CH7" s="74">
        <v>0</v>
      </c>
      <c r="CI7" s="74">
        <v>0</v>
      </c>
      <c r="CJ7" s="74">
        <v>0</v>
      </c>
      <c r="CK7" s="74">
        <v>0</v>
      </c>
      <c r="CL7" s="74">
        <v>0</v>
      </c>
      <c r="CM7" s="74">
        <v>0</v>
      </c>
      <c r="CN7" s="74">
        <v>0</v>
      </c>
      <c r="CO7" s="74">
        <v>0</v>
      </c>
      <c r="CP7" s="74">
        <v>0</v>
      </c>
      <c r="CQ7" s="74">
        <v>0</v>
      </c>
      <c r="CR7" s="74">
        <f aca="true" t="shared" si="7" ref="CR7:CR18">SUM(CS7:CT7)</f>
        <v>0</v>
      </c>
      <c r="CS7" s="74">
        <v>0</v>
      </c>
      <c r="CT7" s="74">
        <v>0</v>
      </c>
      <c r="CU7" s="74">
        <f aca="true" t="shared" si="8" ref="CU7:CU18">SUM(CV7:CZ7)</f>
        <v>0</v>
      </c>
      <c r="CV7" s="74">
        <v>0</v>
      </c>
      <c r="CW7" s="74">
        <v>0</v>
      </c>
      <c r="CX7" s="74">
        <v>0</v>
      </c>
      <c r="CY7" s="74">
        <v>0</v>
      </c>
      <c r="CZ7" s="74">
        <v>0</v>
      </c>
      <c r="DA7" s="74">
        <f aca="true" t="shared" si="9" ref="DA7:DA18">SUM(DB7:DC7)</f>
        <v>0</v>
      </c>
      <c r="DB7" s="74">
        <v>0</v>
      </c>
      <c r="DC7" s="74">
        <v>0</v>
      </c>
      <c r="DD7" s="74">
        <f aca="true" t="shared" si="10" ref="DD7:DD18">SUM(DE7:DH7)</f>
        <v>0</v>
      </c>
      <c r="DE7" s="74">
        <v>0</v>
      </c>
      <c r="DF7" s="74">
        <v>0</v>
      </c>
      <c r="DG7" s="74">
        <v>0</v>
      </c>
      <c r="DH7" s="74">
        <v>0</v>
      </c>
    </row>
    <row r="8" spans="1:112" ht="19.5" customHeight="1">
      <c r="A8" s="90" t="s">
        <v>20</v>
      </c>
      <c r="B8" s="90" t="s">
        <v>20</v>
      </c>
      <c r="C8" s="90" t="s">
        <v>20</v>
      </c>
      <c r="D8" s="90" t="s">
        <v>84</v>
      </c>
      <c r="E8" s="90" t="s">
        <v>0</v>
      </c>
      <c r="F8" s="74">
        <f t="shared" si="0"/>
        <v>6081256.19</v>
      </c>
      <c r="G8" s="74">
        <f t="shared" si="1"/>
        <v>3511566</v>
      </c>
      <c r="H8" s="74">
        <v>1396200</v>
      </c>
      <c r="I8" s="74">
        <v>747516</v>
      </c>
      <c r="J8" s="74">
        <v>78739</v>
      </c>
      <c r="K8" s="74">
        <v>0</v>
      </c>
      <c r="L8" s="74">
        <v>339000</v>
      </c>
      <c r="M8" s="74">
        <v>409829</v>
      </c>
      <c r="N8" s="74">
        <v>0</v>
      </c>
      <c r="O8" s="74">
        <v>183555</v>
      </c>
      <c r="P8" s="74">
        <v>34685</v>
      </c>
      <c r="Q8" s="74">
        <v>14613</v>
      </c>
      <c r="R8" s="74">
        <v>307429</v>
      </c>
      <c r="S8" s="74">
        <v>0</v>
      </c>
      <c r="T8" s="74">
        <v>0</v>
      </c>
      <c r="U8" s="74">
        <f t="shared" si="2"/>
        <v>2473722.9999999995</v>
      </c>
      <c r="V8" s="74">
        <v>613190.82</v>
      </c>
      <c r="W8" s="74">
        <v>315000</v>
      </c>
      <c r="X8" s="74">
        <v>0</v>
      </c>
      <c r="Y8" s="74">
        <v>0</v>
      </c>
      <c r="Z8" s="74">
        <v>8000</v>
      </c>
      <c r="AA8" s="74">
        <v>22000</v>
      </c>
      <c r="AB8" s="74">
        <v>85000</v>
      </c>
      <c r="AC8" s="74">
        <v>0</v>
      </c>
      <c r="AD8" s="74">
        <v>0</v>
      </c>
      <c r="AE8" s="74">
        <v>478811.86</v>
      </c>
      <c r="AF8" s="74">
        <v>0</v>
      </c>
      <c r="AG8" s="74">
        <v>170000</v>
      </c>
      <c r="AH8" s="74">
        <v>0</v>
      </c>
      <c r="AI8" s="74">
        <v>55000</v>
      </c>
      <c r="AJ8" s="74">
        <v>50000</v>
      </c>
      <c r="AK8" s="74">
        <v>55000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13963</v>
      </c>
      <c r="AR8" s="74">
        <v>0</v>
      </c>
      <c r="AS8" s="74">
        <v>0</v>
      </c>
      <c r="AT8" s="74">
        <v>527160</v>
      </c>
      <c r="AU8" s="74">
        <v>0</v>
      </c>
      <c r="AV8" s="74">
        <v>80597.32</v>
      </c>
      <c r="AW8" s="74">
        <f t="shared" si="3"/>
        <v>22767.190000000002</v>
      </c>
      <c r="AX8" s="74">
        <v>0</v>
      </c>
      <c r="AY8" s="74">
        <v>0</v>
      </c>
      <c r="AZ8" s="74">
        <v>0</v>
      </c>
      <c r="BA8" s="74">
        <v>0</v>
      </c>
      <c r="BB8" s="74">
        <v>9360</v>
      </c>
      <c r="BC8" s="74">
        <v>0</v>
      </c>
      <c r="BD8" s="74">
        <v>12987.19</v>
      </c>
      <c r="BE8" s="74">
        <v>0</v>
      </c>
      <c r="BF8" s="74">
        <v>420</v>
      </c>
      <c r="BG8" s="74">
        <v>0</v>
      </c>
      <c r="BH8" s="74">
        <v>0</v>
      </c>
      <c r="BI8" s="74">
        <f t="shared" si="4"/>
        <v>0</v>
      </c>
      <c r="BJ8" s="74">
        <v>0</v>
      </c>
      <c r="BK8" s="74">
        <v>0</v>
      </c>
      <c r="BL8" s="74">
        <v>0</v>
      </c>
      <c r="BM8" s="74">
        <v>0</v>
      </c>
      <c r="BN8" s="74">
        <f t="shared" si="5"/>
        <v>73200</v>
      </c>
      <c r="BO8" s="74">
        <v>0</v>
      </c>
      <c r="BP8" s="74">
        <v>73200</v>
      </c>
      <c r="BQ8" s="74">
        <v>0</v>
      </c>
      <c r="BR8" s="74">
        <v>0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0</v>
      </c>
      <c r="BZ8" s="74">
        <v>0</v>
      </c>
      <c r="CA8" s="74">
        <f t="shared" si="6"/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0</v>
      </c>
      <c r="CH8" s="74">
        <v>0</v>
      </c>
      <c r="CI8" s="74">
        <v>0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v>0</v>
      </c>
      <c r="CP8" s="74">
        <v>0</v>
      </c>
      <c r="CQ8" s="74">
        <v>0</v>
      </c>
      <c r="CR8" s="74">
        <f t="shared" si="7"/>
        <v>0</v>
      </c>
      <c r="CS8" s="74">
        <v>0</v>
      </c>
      <c r="CT8" s="74">
        <v>0</v>
      </c>
      <c r="CU8" s="74">
        <f t="shared" si="8"/>
        <v>0</v>
      </c>
      <c r="CV8" s="74">
        <v>0</v>
      </c>
      <c r="CW8" s="74">
        <v>0</v>
      </c>
      <c r="CX8" s="74">
        <v>0</v>
      </c>
      <c r="CY8" s="74">
        <v>0</v>
      </c>
      <c r="CZ8" s="74">
        <v>0</v>
      </c>
      <c r="DA8" s="74">
        <f t="shared" si="9"/>
        <v>0</v>
      </c>
      <c r="DB8" s="74">
        <v>0</v>
      </c>
      <c r="DC8" s="74">
        <v>0</v>
      </c>
      <c r="DD8" s="74">
        <f t="shared" si="10"/>
        <v>0</v>
      </c>
      <c r="DE8" s="74">
        <v>0</v>
      </c>
      <c r="DF8" s="74">
        <v>0</v>
      </c>
      <c r="DG8" s="74">
        <v>0</v>
      </c>
      <c r="DH8" s="74">
        <v>0</v>
      </c>
    </row>
    <row r="9" spans="1:112" ht="19.5" customHeight="1">
      <c r="A9" s="90" t="s">
        <v>85</v>
      </c>
      <c r="B9" s="90" t="s">
        <v>86</v>
      </c>
      <c r="C9" s="90" t="s">
        <v>87</v>
      </c>
      <c r="D9" s="90" t="s">
        <v>88</v>
      </c>
      <c r="E9" s="90" t="s">
        <v>89</v>
      </c>
      <c r="F9" s="74">
        <f t="shared" si="0"/>
        <v>12135.19</v>
      </c>
      <c r="G9" s="74">
        <f t="shared" si="1"/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f t="shared" si="2"/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v>0</v>
      </c>
      <c r="AU9" s="74">
        <v>0</v>
      </c>
      <c r="AV9" s="74">
        <v>0</v>
      </c>
      <c r="AW9" s="74">
        <f t="shared" si="3"/>
        <v>12135.19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12135.19</v>
      </c>
      <c r="BE9" s="74">
        <v>0</v>
      </c>
      <c r="BF9" s="74">
        <v>0</v>
      </c>
      <c r="BG9" s="74">
        <v>0</v>
      </c>
      <c r="BH9" s="74">
        <v>0</v>
      </c>
      <c r="BI9" s="74">
        <f t="shared" si="4"/>
        <v>0</v>
      </c>
      <c r="BJ9" s="74">
        <v>0</v>
      </c>
      <c r="BK9" s="74">
        <v>0</v>
      </c>
      <c r="BL9" s="74">
        <v>0</v>
      </c>
      <c r="BM9" s="74">
        <v>0</v>
      </c>
      <c r="BN9" s="74">
        <f t="shared" si="5"/>
        <v>0</v>
      </c>
      <c r="BO9" s="74">
        <v>0</v>
      </c>
      <c r="BP9" s="74">
        <v>0</v>
      </c>
      <c r="BQ9" s="74">
        <v>0</v>
      </c>
      <c r="BR9" s="74">
        <v>0</v>
      </c>
      <c r="BS9" s="74">
        <v>0</v>
      </c>
      <c r="BT9" s="74">
        <v>0</v>
      </c>
      <c r="BU9" s="74">
        <v>0</v>
      </c>
      <c r="BV9" s="74">
        <v>0</v>
      </c>
      <c r="BW9" s="74">
        <v>0</v>
      </c>
      <c r="BX9" s="74">
        <v>0</v>
      </c>
      <c r="BY9" s="74">
        <v>0</v>
      </c>
      <c r="BZ9" s="74">
        <v>0</v>
      </c>
      <c r="CA9" s="74">
        <f t="shared" si="6"/>
        <v>0</v>
      </c>
      <c r="CB9" s="74">
        <v>0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0</v>
      </c>
      <c r="CI9" s="74">
        <v>0</v>
      </c>
      <c r="CJ9" s="74">
        <v>0</v>
      </c>
      <c r="CK9" s="74">
        <v>0</v>
      </c>
      <c r="CL9" s="74">
        <v>0</v>
      </c>
      <c r="CM9" s="74">
        <v>0</v>
      </c>
      <c r="CN9" s="74">
        <v>0</v>
      </c>
      <c r="CO9" s="74">
        <v>0</v>
      </c>
      <c r="CP9" s="74">
        <v>0</v>
      </c>
      <c r="CQ9" s="74">
        <v>0</v>
      </c>
      <c r="CR9" s="74">
        <f t="shared" si="7"/>
        <v>0</v>
      </c>
      <c r="CS9" s="74">
        <v>0</v>
      </c>
      <c r="CT9" s="74">
        <v>0</v>
      </c>
      <c r="CU9" s="74">
        <f t="shared" si="8"/>
        <v>0</v>
      </c>
      <c r="CV9" s="74">
        <v>0</v>
      </c>
      <c r="CW9" s="74">
        <v>0</v>
      </c>
      <c r="CX9" s="74">
        <v>0</v>
      </c>
      <c r="CY9" s="74">
        <v>0</v>
      </c>
      <c r="CZ9" s="74">
        <v>0</v>
      </c>
      <c r="DA9" s="74">
        <f t="shared" si="9"/>
        <v>0</v>
      </c>
      <c r="DB9" s="74">
        <v>0</v>
      </c>
      <c r="DC9" s="74">
        <v>0</v>
      </c>
      <c r="DD9" s="74">
        <f t="shared" si="10"/>
        <v>0</v>
      </c>
      <c r="DE9" s="74">
        <v>0</v>
      </c>
      <c r="DF9" s="74">
        <v>0</v>
      </c>
      <c r="DG9" s="74">
        <v>0</v>
      </c>
      <c r="DH9" s="74">
        <v>0</v>
      </c>
    </row>
    <row r="10" spans="1:112" ht="19.5" customHeight="1">
      <c r="A10" s="90" t="s">
        <v>85</v>
      </c>
      <c r="B10" s="90" t="s">
        <v>86</v>
      </c>
      <c r="C10" s="90" t="s">
        <v>90</v>
      </c>
      <c r="D10" s="90" t="s">
        <v>88</v>
      </c>
      <c r="E10" s="90" t="s">
        <v>91</v>
      </c>
      <c r="F10" s="74">
        <f t="shared" si="0"/>
        <v>852</v>
      </c>
      <c r="G10" s="74">
        <f t="shared" si="1"/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f t="shared" si="2"/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4">
        <f t="shared" si="3"/>
        <v>852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852</v>
      </c>
      <c r="BE10" s="74">
        <v>0</v>
      </c>
      <c r="BF10" s="74">
        <v>0</v>
      </c>
      <c r="BG10" s="74">
        <v>0</v>
      </c>
      <c r="BH10" s="74">
        <v>0</v>
      </c>
      <c r="BI10" s="74">
        <f t="shared" si="4"/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f t="shared" si="5"/>
        <v>0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4">
        <f t="shared" si="6"/>
        <v>0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v>0</v>
      </c>
      <c r="CP10" s="74">
        <v>0</v>
      </c>
      <c r="CQ10" s="74">
        <v>0</v>
      </c>
      <c r="CR10" s="74">
        <f t="shared" si="7"/>
        <v>0</v>
      </c>
      <c r="CS10" s="74">
        <v>0</v>
      </c>
      <c r="CT10" s="74">
        <v>0</v>
      </c>
      <c r="CU10" s="74">
        <f t="shared" si="8"/>
        <v>0</v>
      </c>
      <c r="CV10" s="74">
        <v>0</v>
      </c>
      <c r="CW10" s="74">
        <v>0</v>
      </c>
      <c r="CX10" s="74">
        <v>0</v>
      </c>
      <c r="CY10" s="74">
        <v>0</v>
      </c>
      <c r="CZ10" s="74">
        <v>0</v>
      </c>
      <c r="DA10" s="74">
        <f t="shared" si="9"/>
        <v>0</v>
      </c>
      <c r="DB10" s="74">
        <v>0</v>
      </c>
      <c r="DC10" s="74">
        <v>0</v>
      </c>
      <c r="DD10" s="74">
        <f t="shared" si="10"/>
        <v>0</v>
      </c>
      <c r="DE10" s="74">
        <v>0</v>
      </c>
      <c r="DF10" s="74">
        <v>0</v>
      </c>
      <c r="DG10" s="74">
        <v>0</v>
      </c>
      <c r="DH10" s="74">
        <v>0</v>
      </c>
    </row>
    <row r="11" spans="1:112" ht="19.5" customHeight="1">
      <c r="A11" s="90" t="s">
        <v>85</v>
      </c>
      <c r="B11" s="90" t="s">
        <v>86</v>
      </c>
      <c r="C11" s="90" t="s">
        <v>86</v>
      </c>
      <c r="D11" s="90" t="s">
        <v>88</v>
      </c>
      <c r="E11" s="90" t="s">
        <v>92</v>
      </c>
      <c r="F11" s="74">
        <f t="shared" si="0"/>
        <v>409829</v>
      </c>
      <c r="G11" s="74">
        <f t="shared" si="1"/>
        <v>409829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409829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f t="shared" si="2"/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f t="shared" si="3"/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f t="shared" si="4"/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f t="shared" si="5"/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f t="shared" si="6"/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f t="shared" si="7"/>
        <v>0</v>
      </c>
      <c r="CS11" s="74">
        <v>0</v>
      </c>
      <c r="CT11" s="74">
        <v>0</v>
      </c>
      <c r="CU11" s="74">
        <f t="shared" si="8"/>
        <v>0</v>
      </c>
      <c r="CV11" s="74">
        <v>0</v>
      </c>
      <c r="CW11" s="74">
        <v>0</v>
      </c>
      <c r="CX11" s="74">
        <v>0</v>
      </c>
      <c r="CY11" s="74">
        <v>0</v>
      </c>
      <c r="CZ11" s="74">
        <v>0</v>
      </c>
      <c r="DA11" s="74">
        <f t="shared" si="9"/>
        <v>0</v>
      </c>
      <c r="DB11" s="74">
        <v>0</v>
      </c>
      <c r="DC11" s="74">
        <v>0</v>
      </c>
      <c r="DD11" s="74">
        <f t="shared" si="10"/>
        <v>0</v>
      </c>
      <c r="DE11" s="74">
        <v>0</v>
      </c>
      <c r="DF11" s="74">
        <v>0</v>
      </c>
      <c r="DG11" s="74">
        <v>0</v>
      </c>
      <c r="DH11" s="74">
        <v>0</v>
      </c>
    </row>
    <row r="12" spans="1:112" ht="19.5" customHeight="1">
      <c r="A12" s="90" t="s">
        <v>93</v>
      </c>
      <c r="B12" s="90" t="s">
        <v>94</v>
      </c>
      <c r="C12" s="90" t="s">
        <v>87</v>
      </c>
      <c r="D12" s="90" t="s">
        <v>88</v>
      </c>
      <c r="E12" s="90" t="s">
        <v>95</v>
      </c>
      <c r="F12" s="74">
        <f t="shared" si="0"/>
        <v>121390</v>
      </c>
      <c r="G12" s="74">
        <f t="shared" si="1"/>
        <v>121390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121390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f t="shared" si="2"/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f t="shared" si="3"/>
        <v>0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f t="shared" si="4"/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f t="shared" si="5"/>
        <v>0</v>
      </c>
      <c r="BO12" s="74">
        <v>0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v>0</v>
      </c>
      <c r="CA12" s="74">
        <f t="shared" si="6"/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4">
        <v>0</v>
      </c>
      <c r="CN12" s="74">
        <v>0</v>
      </c>
      <c r="CO12" s="74">
        <v>0</v>
      </c>
      <c r="CP12" s="74">
        <v>0</v>
      </c>
      <c r="CQ12" s="74">
        <v>0</v>
      </c>
      <c r="CR12" s="74">
        <f t="shared" si="7"/>
        <v>0</v>
      </c>
      <c r="CS12" s="74">
        <v>0</v>
      </c>
      <c r="CT12" s="74">
        <v>0</v>
      </c>
      <c r="CU12" s="74">
        <f t="shared" si="8"/>
        <v>0</v>
      </c>
      <c r="CV12" s="74">
        <v>0</v>
      </c>
      <c r="CW12" s="74">
        <v>0</v>
      </c>
      <c r="CX12" s="74">
        <v>0</v>
      </c>
      <c r="CY12" s="74">
        <v>0</v>
      </c>
      <c r="CZ12" s="74">
        <v>0</v>
      </c>
      <c r="DA12" s="74">
        <f t="shared" si="9"/>
        <v>0</v>
      </c>
      <c r="DB12" s="74">
        <v>0</v>
      </c>
      <c r="DC12" s="74">
        <v>0</v>
      </c>
      <c r="DD12" s="74">
        <f t="shared" si="10"/>
        <v>0</v>
      </c>
      <c r="DE12" s="74">
        <v>0</v>
      </c>
      <c r="DF12" s="74">
        <v>0</v>
      </c>
      <c r="DG12" s="74">
        <v>0</v>
      </c>
      <c r="DH12" s="74">
        <v>0</v>
      </c>
    </row>
    <row r="13" spans="1:112" ht="19.5" customHeight="1">
      <c r="A13" s="90" t="s">
        <v>93</v>
      </c>
      <c r="B13" s="90" t="s">
        <v>94</v>
      </c>
      <c r="C13" s="90" t="s">
        <v>90</v>
      </c>
      <c r="D13" s="90" t="s">
        <v>88</v>
      </c>
      <c r="E13" s="90" t="s">
        <v>96</v>
      </c>
      <c r="F13" s="74">
        <f t="shared" si="0"/>
        <v>64934</v>
      </c>
      <c r="G13" s="74">
        <f t="shared" si="1"/>
        <v>64934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62165</v>
      </c>
      <c r="P13" s="74">
        <v>0</v>
      </c>
      <c r="Q13" s="74">
        <v>2769</v>
      </c>
      <c r="R13" s="74">
        <v>0</v>
      </c>
      <c r="S13" s="74">
        <v>0</v>
      </c>
      <c r="T13" s="74">
        <v>0</v>
      </c>
      <c r="U13" s="74">
        <f t="shared" si="2"/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f t="shared" si="3"/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f t="shared" si="4"/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f t="shared" si="5"/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4">
        <f t="shared" si="6"/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f t="shared" si="7"/>
        <v>0</v>
      </c>
      <c r="CS13" s="74">
        <v>0</v>
      </c>
      <c r="CT13" s="74">
        <v>0</v>
      </c>
      <c r="CU13" s="74">
        <f t="shared" si="8"/>
        <v>0</v>
      </c>
      <c r="CV13" s="74">
        <v>0</v>
      </c>
      <c r="CW13" s="74">
        <v>0</v>
      </c>
      <c r="CX13" s="74">
        <v>0</v>
      </c>
      <c r="CY13" s="74">
        <v>0</v>
      </c>
      <c r="CZ13" s="74">
        <v>0</v>
      </c>
      <c r="DA13" s="74">
        <f t="shared" si="9"/>
        <v>0</v>
      </c>
      <c r="DB13" s="74">
        <v>0</v>
      </c>
      <c r="DC13" s="74">
        <v>0</v>
      </c>
      <c r="DD13" s="74">
        <f t="shared" si="10"/>
        <v>0</v>
      </c>
      <c r="DE13" s="74">
        <v>0</v>
      </c>
      <c r="DF13" s="74">
        <v>0</v>
      </c>
      <c r="DG13" s="74">
        <v>0</v>
      </c>
      <c r="DH13" s="74">
        <v>0</v>
      </c>
    </row>
    <row r="14" spans="1:112" ht="19.5" customHeight="1">
      <c r="A14" s="90" t="s">
        <v>93</v>
      </c>
      <c r="B14" s="90" t="s">
        <v>94</v>
      </c>
      <c r="C14" s="90" t="s">
        <v>97</v>
      </c>
      <c r="D14" s="90" t="s">
        <v>88</v>
      </c>
      <c r="E14" s="90" t="s">
        <v>98</v>
      </c>
      <c r="F14" s="74">
        <f t="shared" si="0"/>
        <v>34685</v>
      </c>
      <c r="G14" s="74">
        <f t="shared" si="1"/>
        <v>34685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34685</v>
      </c>
      <c r="Q14" s="74">
        <v>0</v>
      </c>
      <c r="R14" s="74">
        <v>0</v>
      </c>
      <c r="S14" s="74">
        <v>0</v>
      </c>
      <c r="T14" s="74">
        <v>0</v>
      </c>
      <c r="U14" s="74">
        <f t="shared" si="2"/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f t="shared" si="3"/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f t="shared" si="4"/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f t="shared" si="5"/>
        <v>0</v>
      </c>
      <c r="BO14" s="74">
        <v>0</v>
      </c>
      <c r="BP14" s="74"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f t="shared" si="6"/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0</v>
      </c>
      <c r="CI14" s="74">
        <v>0</v>
      </c>
      <c r="CJ14" s="74">
        <v>0</v>
      </c>
      <c r="CK14" s="74">
        <v>0</v>
      </c>
      <c r="CL14" s="74">
        <v>0</v>
      </c>
      <c r="CM14" s="74">
        <v>0</v>
      </c>
      <c r="CN14" s="74">
        <v>0</v>
      </c>
      <c r="CO14" s="74">
        <v>0</v>
      </c>
      <c r="CP14" s="74">
        <v>0</v>
      </c>
      <c r="CQ14" s="74">
        <v>0</v>
      </c>
      <c r="CR14" s="74">
        <f t="shared" si="7"/>
        <v>0</v>
      </c>
      <c r="CS14" s="74">
        <v>0</v>
      </c>
      <c r="CT14" s="74">
        <v>0</v>
      </c>
      <c r="CU14" s="74">
        <f t="shared" si="8"/>
        <v>0</v>
      </c>
      <c r="CV14" s="74">
        <v>0</v>
      </c>
      <c r="CW14" s="74">
        <v>0</v>
      </c>
      <c r="CX14" s="74">
        <v>0</v>
      </c>
      <c r="CY14" s="74">
        <v>0</v>
      </c>
      <c r="CZ14" s="74">
        <v>0</v>
      </c>
      <c r="DA14" s="74">
        <f t="shared" si="9"/>
        <v>0</v>
      </c>
      <c r="DB14" s="74">
        <v>0</v>
      </c>
      <c r="DC14" s="74">
        <v>0</v>
      </c>
      <c r="DD14" s="74">
        <f t="shared" si="10"/>
        <v>0</v>
      </c>
      <c r="DE14" s="74">
        <v>0</v>
      </c>
      <c r="DF14" s="74">
        <v>0</v>
      </c>
      <c r="DG14" s="74">
        <v>0</v>
      </c>
      <c r="DH14" s="74">
        <v>0</v>
      </c>
    </row>
    <row r="15" spans="1:112" ht="19.5" customHeight="1">
      <c r="A15" s="90" t="s">
        <v>99</v>
      </c>
      <c r="B15" s="90" t="s">
        <v>86</v>
      </c>
      <c r="C15" s="90" t="s">
        <v>87</v>
      </c>
      <c r="D15" s="90" t="s">
        <v>88</v>
      </c>
      <c r="E15" s="90" t="s">
        <v>100</v>
      </c>
      <c r="F15" s="74">
        <f t="shared" si="0"/>
        <v>2206525</v>
      </c>
      <c r="G15" s="74">
        <f t="shared" si="1"/>
        <v>1729495</v>
      </c>
      <c r="H15" s="74">
        <v>944868</v>
      </c>
      <c r="I15" s="74">
        <v>705888</v>
      </c>
      <c r="J15" s="74">
        <v>78739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f t="shared" si="2"/>
        <v>467610</v>
      </c>
      <c r="V15" s="74">
        <v>50000</v>
      </c>
      <c r="W15" s="74">
        <v>10000</v>
      </c>
      <c r="X15" s="74">
        <v>0</v>
      </c>
      <c r="Y15" s="74">
        <v>0</v>
      </c>
      <c r="Z15" s="74">
        <v>8000</v>
      </c>
      <c r="AA15" s="74">
        <v>22000</v>
      </c>
      <c r="AB15" s="74">
        <v>25000</v>
      </c>
      <c r="AC15" s="74">
        <v>0</v>
      </c>
      <c r="AD15" s="74">
        <v>0</v>
      </c>
      <c r="AE15" s="74">
        <v>28811.86</v>
      </c>
      <c r="AF15" s="74">
        <v>0</v>
      </c>
      <c r="AG15" s="74">
        <v>0</v>
      </c>
      <c r="AH15" s="74">
        <v>0</v>
      </c>
      <c r="AI15" s="74">
        <v>5000</v>
      </c>
      <c r="AJ15" s="74">
        <v>0</v>
      </c>
      <c r="AK15" s="74">
        <v>55000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9450</v>
      </c>
      <c r="AR15" s="74">
        <v>0</v>
      </c>
      <c r="AS15" s="74">
        <v>0</v>
      </c>
      <c r="AT15" s="74">
        <v>207160</v>
      </c>
      <c r="AU15" s="74">
        <v>0</v>
      </c>
      <c r="AV15" s="74">
        <v>47188.14</v>
      </c>
      <c r="AW15" s="74">
        <f t="shared" si="3"/>
        <v>9420</v>
      </c>
      <c r="AX15" s="74">
        <v>0</v>
      </c>
      <c r="AY15" s="74">
        <v>0</v>
      </c>
      <c r="AZ15" s="74">
        <v>0</v>
      </c>
      <c r="BA15" s="74">
        <v>0</v>
      </c>
      <c r="BB15" s="74">
        <v>9360</v>
      </c>
      <c r="BC15" s="74">
        <v>0</v>
      </c>
      <c r="BD15" s="74">
        <v>0</v>
      </c>
      <c r="BE15" s="74">
        <v>0</v>
      </c>
      <c r="BF15" s="74">
        <v>60</v>
      </c>
      <c r="BG15" s="74">
        <v>0</v>
      </c>
      <c r="BH15" s="74">
        <v>0</v>
      </c>
      <c r="BI15" s="74">
        <f t="shared" si="4"/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f t="shared" si="5"/>
        <v>0</v>
      </c>
      <c r="BO15" s="74">
        <v>0</v>
      </c>
      <c r="BP15" s="74"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4">
        <f t="shared" si="6"/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0</v>
      </c>
      <c r="CI15" s="74">
        <v>0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f t="shared" si="7"/>
        <v>0</v>
      </c>
      <c r="CS15" s="74">
        <v>0</v>
      </c>
      <c r="CT15" s="74">
        <v>0</v>
      </c>
      <c r="CU15" s="74">
        <f t="shared" si="8"/>
        <v>0</v>
      </c>
      <c r="CV15" s="74">
        <v>0</v>
      </c>
      <c r="CW15" s="74">
        <v>0</v>
      </c>
      <c r="CX15" s="74">
        <v>0</v>
      </c>
      <c r="CY15" s="74">
        <v>0</v>
      </c>
      <c r="CZ15" s="74">
        <v>0</v>
      </c>
      <c r="DA15" s="74">
        <f t="shared" si="9"/>
        <v>0</v>
      </c>
      <c r="DB15" s="74">
        <v>0</v>
      </c>
      <c r="DC15" s="74">
        <v>0</v>
      </c>
      <c r="DD15" s="74">
        <f t="shared" si="10"/>
        <v>0</v>
      </c>
      <c r="DE15" s="74">
        <v>0</v>
      </c>
      <c r="DF15" s="74">
        <v>0</v>
      </c>
      <c r="DG15" s="74">
        <v>0</v>
      </c>
      <c r="DH15" s="74">
        <v>0</v>
      </c>
    </row>
    <row r="16" spans="1:112" ht="19.5" customHeight="1">
      <c r="A16" s="90" t="s">
        <v>99</v>
      </c>
      <c r="B16" s="90" t="s">
        <v>86</v>
      </c>
      <c r="C16" s="90" t="s">
        <v>101</v>
      </c>
      <c r="D16" s="90" t="s">
        <v>88</v>
      </c>
      <c r="E16" s="90" t="s">
        <v>102</v>
      </c>
      <c r="F16" s="74">
        <f t="shared" si="0"/>
        <v>973477</v>
      </c>
      <c r="G16" s="74">
        <f t="shared" si="1"/>
        <v>843804</v>
      </c>
      <c r="H16" s="74">
        <v>451332</v>
      </c>
      <c r="I16" s="74">
        <v>41628</v>
      </c>
      <c r="J16" s="74">
        <v>0</v>
      </c>
      <c r="K16" s="74">
        <v>0</v>
      </c>
      <c r="L16" s="74">
        <v>339000</v>
      </c>
      <c r="M16" s="74">
        <v>0</v>
      </c>
      <c r="N16" s="74">
        <v>0</v>
      </c>
      <c r="O16" s="74">
        <v>0</v>
      </c>
      <c r="P16" s="74">
        <v>0</v>
      </c>
      <c r="Q16" s="74">
        <v>11844</v>
      </c>
      <c r="R16" s="74">
        <v>0</v>
      </c>
      <c r="S16" s="74">
        <v>0</v>
      </c>
      <c r="T16" s="74">
        <v>0</v>
      </c>
      <c r="U16" s="74">
        <f t="shared" si="2"/>
        <v>129313</v>
      </c>
      <c r="V16" s="74">
        <v>16390.82</v>
      </c>
      <c r="W16" s="74">
        <v>5000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50000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4513</v>
      </c>
      <c r="AR16" s="74">
        <v>0</v>
      </c>
      <c r="AS16" s="74">
        <v>0</v>
      </c>
      <c r="AT16" s="74">
        <v>20000</v>
      </c>
      <c r="AU16" s="74">
        <v>0</v>
      </c>
      <c r="AV16" s="74">
        <v>33409.18</v>
      </c>
      <c r="AW16" s="74">
        <f t="shared" si="3"/>
        <v>360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360</v>
      </c>
      <c r="BG16" s="74">
        <v>0</v>
      </c>
      <c r="BH16" s="74">
        <v>0</v>
      </c>
      <c r="BI16" s="74">
        <f t="shared" si="4"/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f t="shared" si="5"/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f t="shared" si="6"/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f t="shared" si="7"/>
        <v>0</v>
      </c>
      <c r="CS16" s="74">
        <v>0</v>
      </c>
      <c r="CT16" s="74">
        <v>0</v>
      </c>
      <c r="CU16" s="74">
        <f t="shared" si="8"/>
        <v>0</v>
      </c>
      <c r="CV16" s="74">
        <v>0</v>
      </c>
      <c r="CW16" s="74">
        <v>0</v>
      </c>
      <c r="CX16" s="74">
        <v>0</v>
      </c>
      <c r="CY16" s="74">
        <v>0</v>
      </c>
      <c r="CZ16" s="74">
        <v>0</v>
      </c>
      <c r="DA16" s="74">
        <f t="shared" si="9"/>
        <v>0</v>
      </c>
      <c r="DB16" s="74">
        <v>0</v>
      </c>
      <c r="DC16" s="74">
        <v>0</v>
      </c>
      <c r="DD16" s="74">
        <f t="shared" si="10"/>
        <v>0</v>
      </c>
      <c r="DE16" s="74">
        <v>0</v>
      </c>
      <c r="DF16" s="74">
        <v>0</v>
      </c>
      <c r="DG16" s="74">
        <v>0</v>
      </c>
      <c r="DH16" s="74">
        <v>0</v>
      </c>
    </row>
    <row r="17" spans="1:112" ht="19.5" customHeight="1">
      <c r="A17" s="90" t="s">
        <v>99</v>
      </c>
      <c r="B17" s="90" t="s">
        <v>86</v>
      </c>
      <c r="C17" s="90" t="s">
        <v>103</v>
      </c>
      <c r="D17" s="90" t="s">
        <v>88</v>
      </c>
      <c r="E17" s="90" t="s">
        <v>104</v>
      </c>
      <c r="F17" s="74">
        <f t="shared" si="0"/>
        <v>1950000</v>
      </c>
      <c r="G17" s="74">
        <f t="shared" si="1"/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f t="shared" si="2"/>
        <v>1876800</v>
      </c>
      <c r="V17" s="74">
        <v>546800</v>
      </c>
      <c r="W17" s="74">
        <v>300000</v>
      </c>
      <c r="X17" s="74">
        <v>0</v>
      </c>
      <c r="Y17" s="74">
        <v>0</v>
      </c>
      <c r="Z17" s="74">
        <v>0</v>
      </c>
      <c r="AA17" s="74">
        <v>0</v>
      </c>
      <c r="AB17" s="74">
        <v>60000</v>
      </c>
      <c r="AC17" s="74">
        <v>0</v>
      </c>
      <c r="AD17" s="74">
        <v>0</v>
      </c>
      <c r="AE17" s="74">
        <v>400000</v>
      </c>
      <c r="AF17" s="74">
        <v>0</v>
      </c>
      <c r="AG17" s="74">
        <v>170000</v>
      </c>
      <c r="AH17" s="74">
        <v>0</v>
      </c>
      <c r="AI17" s="74">
        <v>50000</v>
      </c>
      <c r="AJ17" s="74">
        <v>50000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300000</v>
      </c>
      <c r="AU17" s="74">
        <v>0</v>
      </c>
      <c r="AV17" s="74">
        <v>0</v>
      </c>
      <c r="AW17" s="74">
        <f t="shared" si="3"/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f t="shared" si="4"/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f t="shared" si="5"/>
        <v>73200</v>
      </c>
      <c r="BO17" s="74">
        <v>0</v>
      </c>
      <c r="BP17" s="74">
        <v>73200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4">
        <f t="shared" si="6"/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v>0</v>
      </c>
      <c r="CI17" s="74">
        <v>0</v>
      </c>
      <c r="CJ17" s="74">
        <v>0</v>
      </c>
      <c r="CK17" s="74">
        <v>0</v>
      </c>
      <c r="CL17" s="74">
        <v>0</v>
      </c>
      <c r="CM17" s="74">
        <v>0</v>
      </c>
      <c r="CN17" s="74">
        <v>0</v>
      </c>
      <c r="CO17" s="74">
        <v>0</v>
      </c>
      <c r="CP17" s="74">
        <v>0</v>
      </c>
      <c r="CQ17" s="74">
        <v>0</v>
      </c>
      <c r="CR17" s="74">
        <f t="shared" si="7"/>
        <v>0</v>
      </c>
      <c r="CS17" s="74">
        <v>0</v>
      </c>
      <c r="CT17" s="74">
        <v>0</v>
      </c>
      <c r="CU17" s="74">
        <f t="shared" si="8"/>
        <v>0</v>
      </c>
      <c r="CV17" s="74">
        <v>0</v>
      </c>
      <c r="CW17" s="74">
        <v>0</v>
      </c>
      <c r="CX17" s="74">
        <v>0</v>
      </c>
      <c r="CY17" s="74">
        <v>0</v>
      </c>
      <c r="CZ17" s="74">
        <v>0</v>
      </c>
      <c r="DA17" s="74">
        <f t="shared" si="9"/>
        <v>0</v>
      </c>
      <c r="DB17" s="74">
        <v>0</v>
      </c>
      <c r="DC17" s="74">
        <v>0</v>
      </c>
      <c r="DD17" s="74">
        <f t="shared" si="10"/>
        <v>0</v>
      </c>
      <c r="DE17" s="74">
        <v>0</v>
      </c>
      <c r="DF17" s="74">
        <v>0</v>
      </c>
      <c r="DG17" s="74">
        <v>0</v>
      </c>
      <c r="DH17" s="74">
        <v>0</v>
      </c>
    </row>
    <row r="18" spans="1:112" ht="19.5" customHeight="1">
      <c r="A18" s="90" t="s">
        <v>105</v>
      </c>
      <c r="B18" s="90" t="s">
        <v>90</v>
      </c>
      <c r="C18" s="90" t="s">
        <v>87</v>
      </c>
      <c r="D18" s="90" t="s">
        <v>88</v>
      </c>
      <c r="E18" s="90" t="s">
        <v>106</v>
      </c>
      <c r="F18" s="74">
        <f t="shared" si="0"/>
        <v>307429</v>
      </c>
      <c r="G18" s="74">
        <f t="shared" si="1"/>
        <v>307429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307429</v>
      </c>
      <c r="S18" s="74">
        <v>0</v>
      </c>
      <c r="T18" s="74">
        <v>0</v>
      </c>
      <c r="U18" s="74">
        <f t="shared" si="2"/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f t="shared" si="3"/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f t="shared" si="4"/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f t="shared" si="5"/>
        <v>0</v>
      </c>
      <c r="BO18" s="74">
        <v>0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v>0</v>
      </c>
      <c r="CA18" s="74">
        <f t="shared" si="6"/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0</v>
      </c>
      <c r="CI18" s="74">
        <v>0</v>
      </c>
      <c r="CJ18" s="74">
        <v>0</v>
      </c>
      <c r="CK18" s="74">
        <v>0</v>
      </c>
      <c r="CL18" s="74">
        <v>0</v>
      </c>
      <c r="CM18" s="74">
        <v>0</v>
      </c>
      <c r="CN18" s="74">
        <v>0</v>
      </c>
      <c r="CO18" s="74">
        <v>0</v>
      </c>
      <c r="CP18" s="74">
        <v>0</v>
      </c>
      <c r="CQ18" s="74">
        <v>0</v>
      </c>
      <c r="CR18" s="74">
        <f t="shared" si="7"/>
        <v>0</v>
      </c>
      <c r="CS18" s="74">
        <v>0</v>
      </c>
      <c r="CT18" s="74">
        <v>0</v>
      </c>
      <c r="CU18" s="74">
        <f t="shared" si="8"/>
        <v>0</v>
      </c>
      <c r="CV18" s="74">
        <v>0</v>
      </c>
      <c r="CW18" s="74">
        <v>0</v>
      </c>
      <c r="CX18" s="74">
        <v>0</v>
      </c>
      <c r="CY18" s="74">
        <v>0</v>
      </c>
      <c r="CZ18" s="74">
        <v>0</v>
      </c>
      <c r="DA18" s="74">
        <f t="shared" si="9"/>
        <v>0</v>
      </c>
      <c r="DB18" s="74">
        <v>0</v>
      </c>
      <c r="DC18" s="74">
        <v>0</v>
      </c>
      <c r="DD18" s="74">
        <f t="shared" si="10"/>
        <v>0</v>
      </c>
      <c r="DE18" s="74">
        <v>0</v>
      </c>
      <c r="DF18" s="74">
        <v>0</v>
      </c>
      <c r="DG18" s="74">
        <v>0</v>
      </c>
      <c r="DH18" s="74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22" t="s">
        <v>297</v>
      </c>
    </row>
    <row r="2" spans="1:7" ht="25.5" customHeight="1">
      <c r="A2" s="19" t="s">
        <v>298</v>
      </c>
      <c r="B2" s="19"/>
      <c r="C2" s="19"/>
      <c r="D2" s="19"/>
      <c r="E2" s="19"/>
      <c r="F2" s="19"/>
      <c r="G2" s="19"/>
    </row>
    <row r="3" spans="1:7" ht="19.5" customHeight="1">
      <c r="A3" s="67" t="s">
        <v>5</v>
      </c>
      <c r="B3" s="20"/>
      <c r="C3" s="20"/>
      <c r="D3" s="20"/>
      <c r="E3" s="45"/>
      <c r="F3" s="45"/>
      <c r="G3" s="22" t="s">
        <v>6</v>
      </c>
    </row>
    <row r="4" spans="1:7" ht="19.5" customHeight="1">
      <c r="A4" s="50" t="s">
        <v>299</v>
      </c>
      <c r="B4" s="51"/>
      <c r="C4" s="51"/>
      <c r="D4" s="52"/>
      <c r="E4" s="75" t="s">
        <v>109</v>
      </c>
      <c r="F4" s="30"/>
      <c r="G4" s="30"/>
    </row>
    <row r="5" spans="1:7" ht="19.5" customHeight="1">
      <c r="A5" s="23" t="s">
        <v>68</v>
      </c>
      <c r="B5" s="25"/>
      <c r="C5" s="76" t="s">
        <v>69</v>
      </c>
      <c r="D5" s="77" t="s">
        <v>300</v>
      </c>
      <c r="E5" s="30" t="s">
        <v>60</v>
      </c>
      <c r="F5" s="27" t="s">
        <v>301</v>
      </c>
      <c r="G5" s="78" t="s">
        <v>302</v>
      </c>
    </row>
    <row r="6" spans="1:7" ht="33.75" customHeight="1">
      <c r="A6" s="32" t="s">
        <v>81</v>
      </c>
      <c r="B6" s="33" t="s">
        <v>82</v>
      </c>
      <c r="C6" s="79"/>
      <c r="D6" s="80"/>
      <c r="E6" s="36"/>
      <c r="F6" s="37"/>
      <c r="G6" s="58"/>
    </row>
    <row r="7" spans="1:7" ht="19.5" customHeight="1">
      <c r="A7" s="59" t="s">
        <v>20</v>
      </c>
      <c r="B7" s="72" t="s">
        <v>20</v>
      </c>
      <c r="C7" s="81" t="s">
        <v>20</v>
      </c>
      <c r="D7" s="59" t="s">
        <v>60</v>
      </c>
      <c r="E7" s="82">
        <v>4131256.19</v>
      </c>
      <c r="F7" s="83">
        <v>3534333.19</v>
      </c>
      <c r="G7" s="74">
        <v>596923</v>
      </c>
    </row>
    <row r="8" spans="1:7" ht="19.5" customHeight="1">
      <c r="A8" s="59" t="s">
        <v>20</v>
      </c>
      <c r="B8" s="72" t="s">
        <v>20</v>
      </c>
      <c r="C8" s="81" t="s">
        <v>20</v>
      </c>
      <c r="D8" s="59" t="s">
        <v>0</v>
      </c>
      <c r="E8" s="82">
        <v>4131256.19</v>
      </c>
      <c r="F8" s="83">
        <v>3534333.19</v>
      </c>
      <c r="G8" s="74">
        <v>596923</v>
      </c>
    </row>
    <row r="9" spans="1:7" ht="19.5" customHeight="1">
      <c r="A9" s="59" t="s">
        <v>20</v>
      </c>
      <c r="B9" s="72" t="s">
        <v>20</v>
      </c>
      <c r="C9" s="81" t="s">
        <v>167</v>
      </c>
      <c r="D9" s="59" t="s">
        <v>303</v>
      </c>
      <c r="E9" s="82">
        <v>2859002.19</v>
      </c>
      <c r="F9" s="83">
        <v>2391392.19</v>
      </c>
      <c r="G9" s="74">
        <v>467610</v>
      </c>
    </row>
    <row r="10" spans="1:7" ht="19.5" customHeight="1">
      <c r="A10" s="59" t="s">
        <v>304</v>
      </c>
      <c r="B10" s="72" t="s">
        <v>305</v>
      </c>
      <c r="C10" s="81" t="s">
        <v>172</v>
      </c>
      <c r="D10" s="59" t="s">
        <v>306</v>
      </c>
      <c r="E10" s="82">
        <v>9450</v>
      </c>
      <c r="F10" s="83">
        <v>0</v>
      </c>
      <c r="G10" s="74">
        <v>9450</v>
      </c>
    </row>
    <row r="11" spans="1:7" ht="19.5" customHeight="1">
      <c r="A11" s="59" t="s">
        <v>307</v>
      </c>
      <c r="B11" s="72" t="s">
        <v>184</v>
      </c>
      <c r="C11" s="81" t="s">
        <v>172</v>
      </c>
      <c r="D11" s="59" t="s">
        <v>308</v>
      </c>
      <c r="E11" s="82">
        <v>60</v>
      </c>
      <c r="F11" s="83">
        <v>60</v>
      </c>
      <c r="G11" s="74">
        <v>0</v>
      </c>
    </row>
    <row r="12" spans="1:7" ht="19.5" customHeight="1">
      <c r="A12" s="59" t="s">
        <v>304</v>
      </c>
      <c r="B12" s="72" t="s">
        <v>87</v>
      </c>
      <c r="C12" s="81" t="s">
        <v>172</v>
      </c>
      <c r="D12" s="59" t="s">
        <v>309</v>
      </c>
      <c r="E12" s="82">
        <v>50000</v>
      </c>
      <c r="F12" s="83">
        <v>0</v>
      </c>
      <c r="G12" s="74">
        <v>50000</v>
      </c>
    </row>
    <row r="13" spans="1:7" ht="19.5" customHeight="1">
      <c r="A13" s="59" t="s">
        <v>304</v>
      </c>
      <c r="B13" s="72" t="s">
        <v>310</v>
      </c>
      <c r="C13" s="81" t="s">
        <v>172</v>
      </c>
      <c r="D13" s="59" t="s">
        <v>311</v>
      </c>
      <c r="E13" s="82">
        <v>207160</v>
      </c>
      <c r="F13" s="83">
        <v>0</v>
      </c>
      <c r="G13" s="74">
        <v>207160</v>
      </c>
    </row>
    <row r="14" spans="1:7" ht="19.5" customHeight="1">
      <c r="A14" s="59" t="s">
        <v>304</v>
      </c>
      <c r="B14" s="72" t="s">
        <v>312</v>
      </c>
      <c r="C14" s="81" t="s">
        <v>172</v>
      </c>
      <c r="D14" s="59" t="s">
        <v>180</v>
      </c>
      <c r="E14" s="82">
        <v>5000</v>
      </c>
      <c r="F14" s="83">
        <v>0</v>
      </c>
      <c r="G14" s="74">
        <v>5000</v>
      </c>
    </row>
    <row r="15" spans="1:7" ht="19.5" customHeight="1">
      <c r="A15" s="59" t="s">
        <v>313</v>
      </c>
      <c r="B15" s="72" t="s">
        <v>314</v>
      </c>
      <c r="C15" s="81" t="s">
        <v>172</v>
      </c>
      <c r="D15" s="59" t="s">
        <v>315</v>
      </c>
      <c r="E15" s="82">
        <v>121390</v>
      </c>
      <c r="F15" s="83">
        <v>121390</v>
      </c>
      <c r="G15" s="74">
        <v>0</v>
      </c>
    </row>
    <row r="16" spans="1:7" ht="19.5" customHeight="1">
      <c r="A16" s="59" t="s">
        <v>313</v>
      </c>
      <c r="B16" s="72" t="s">
        <v>316</v>
      </c>
      <c r="C16" s="81" t="s">
        <v>172</v>
      </c>
      <c r="D16" s="59" t="s">
        <v>175</v>
      </c>
      <c r="E16" s="82">
        <v>207550</v>
      </c>
      <c r="F16" s="83">
        <v>207550</v>
      </c>
      <c r="G16" s="74">
        <v>0</v>
      </c>
    </row>
    <row r="17" spans="1:7" ht="19.5" customHeight="1">
      <c r="A17" s="59" t="s">
        <v>307</v>
      </c>
      <c r="B17" s="72" t="s">
        <v>86</v>
      </c>
      <c r="C17" s="81" t="s">
        <v>172</v>
      </c>
      <c r="D17" s="59" t="s">
        <v>317</v>
      </c>
      <c r="E17" s="82">
        <v>9360</v>
      </c>
      <c r="F17" s="83">
        <v>9360</v>
      </c>
      <c r="G17" s="74">
        <v>0</v>
      </c>
    </row>
    <row r="18" spans="1:7" ht="19.5" customHeight="1">
      <c r="A18" s="59" t="s">
        <v>304</v>
      </c>
      <c r="B18" s="72" t="s">
        <v>86</v>
      </c>
      <c r="C18" s="81" t="s">
        <v>172</v>
      </c>
      <c r="D18" s="59" t="s">
        <v>318</v>
      </c>
      <c r="E18" s="82">
        <v>8000</v>
      </c>
      <c r="F18" s="83">
        <v>0</v>
      </c>
      <c r="G18" s="74">
        <v>8000</v>
      </c>
    </row>
    <row r="19" spans="1:7" ht="19.5" customHeight="1">
      <c r="A19" s="59" t="s">
        <v>313</v>
      </c>
      <c r="B19" s="72" t="s">
        <v>319</v>
      </c>
      <c r="C19" s="81" t="s">
        <v>172</v>
      </c>
      <c r="D19" s="59" t="s">
        <v>320</v>
      </c>
      <c r="E19" s="82">
        <v>276717</v>
      </c>
      <c r="F19" s="83">
        <v>276717</v>
      </c>
      <c r="G19" s="74">
        <v>0</v>
      </c>
    </row>
    <row r="20" spans="1:7" ht="19.5" customHeight="1">
      <c r="A20" s="59" t="s">
        <v>304</v>
      </c>
      <c r="B20" s="72" t="s">
        <v>321</v>
      </c>
      <c r="C20" s="81" t="s">
        <v>172</v>
      </c>
      <c r="D20" s="59" t="s">
        <v>322</v>
      </c>
      <c r="E20" s="82">
        <v>25000</v>
      </c>
      <c r="F20" s="83">
        <v>0</v>
      </c>
      <c r="G20" s="74">
        <v>25000</v>
      </c>
    </row>
    <row r="21" spans="1:7" ht="19.5" customHeight="1">
      <c r="A21" s="59" t="s">
        <v>304</v>
      </c>
      <c r="B21" s="72" t="s">
        <v>182</v>
      </c>
      <c r="C21" s="81" t="s">
        <v>172</v>
      </c>
      <c r="D21" s="59" t="s">
        <v>323</v>
      </c>
      <c r="E21" s="82">
        <v>22000</v>
      </c>
      <c r="F21" s="83">
        <v>0</v>
      </c>
      <c r="G21" s="74">
        <v>22000</v>
      </c>
    </row>
    <row r="22" spans="1:7" ht="19.5" customHeight="1">
      <c r="A22" s="59" t="s">
        <v>313</v>
      </c>
      <c r="B22" s="72" t="s">
        <v>87</v>
      </c>
      <c r="C22" s="81" t="s">
        <v>172</v>
      </c>
      <c r="D22" s="59" t="s">
        <v>324</v>
      </c>
      <c r="E22" s="82">
        <v>944868</v>
      </c>
      <c r="F22" s="83">
        <v>944868</v>
      </c>
      <c r="G22" s="74">
        <v>0</v>
      </c>
    </row>
    <row r="23" spans="1:7" ht="19.5" customHeight="1">
      <c r="A23" s="59" t="s">
        <v>304</v>
      </c>
      <c r="B23" s="72" t="s">
        <v>94</v>
      </c>
      <c r="C23" s="81" t="s">
        <v>172</v>
      </c>
      <c r="D23" s="59" t="s">
        <v>325</v>
      </c>
      <c r="E23" s="82">
        <v>28811.86</v>
      </c>
      <c r="F23" s="83">
        <v>0</v>
      </c>
      <c r="G23" s="74">
        <v>28811.86</v>
      </c>
    </row>
    <row r="24" spans="1:7" ht="19.5" customHeight="1">
      <c r="A24" s="59" t="s">
        <v>307</v>
      </c>
      <c r="B24" s="72" t="s">
        <v>321</v>
      </c>
      <c r="C24" s="81" t="s">
        <v>172</v>
      </c>
      <c r="D24" s="59" t="s">
        <v>326</v>
      </c>
      <c r="E24" s="82">
        <v>12135.19</v>
      </c>
      <c r="F24" s="83">
        <v>12135.19</v>
      </c>
      <c r="G24" s="74">
        <v>0</v>
      </c>
    </row>
    <row r="25" spans="1:7" ht="19.5" customHeight="1">
      <c r="A25" s="59" t="s">
        <v>304</v>
      </c>
      <c r="B25" s="72" t="s">
        <v>103</v>
      </c>
      <c r="C25" s="81" t="s">
        <v>172</v>
      </c>
      <c r="D25" s="59" t="s">
        <v>186</v>
      </c>
      <c r="E25" s="82">
        <v>47188.14</v>
      </c>
      <c r="F25" s="83">
        <v>0</v>
      </c>
      <c r="G25" s="74">
        <v>47188.14</v>
      </c>
    </row>
    <row r="26" spans="1:7" ht="19.5" customHeight="1">
      <c r="A26" s="59" t="s">
        <v>304</v>
      </c>
      <c r="B26" s="72" t="s">
        <v>90</v>
      </c>
      <c r="C26" s="81" t="s">
        <v>172</v>
      </c>
      <c r="D26" s="59" t="s">
        <v>327</v>
      </c>
      <c r="E26" s="82">
        <v>10000</v>
      </c>
      <c r="F26" s="83">
        <v>0</v>
      </c>
      <c r="G26" s="74">
        <v>10000</v>
      </c>
    </row>
    <row r="27" spans="1:7" ht="19.5" customHeight="1">
      <c r="A27" s="59" t="s">
        <v>313</v>
      </c>
      <c r="B27" s="72" t="s">
        <v>97</v>
      </c>
      <c r="C27" s="81" t="s">
        <v>172</v>
      </c>
      <c r="D27" s="59" t="s">
        <v>328</v>
      </c>
      <c r="E27" s="82">
        <v>78739</v>
      </c>
      <c r="F27" s="83">
        <v>78739</v>
      </c>
      <c r="G27" s="74">
        <v>0</v>
      </c>
    </row>
    <row r="28" spans="1:7" ht="19.5" customHeight="1">
      <c r="A28" s="59" t="s">
        <v>313</v>
      </c>
      <c r="B28" s="72" t="s">
        <v>90</v>
      </c>
      <c r="C28" s="81" t="s">
        <v>172</v>
      </c>
      <c r="D28" s="59" t="s">
        <v>329</v>
      </c>
      <c r="E28" s="82">
        <v>705888</v>
      </c>
      <c r="F28" s="83">
        <v>705888</v>
      </c>
      <c r="G28" s="74">
        <v>0</v>
      </c>
    </row>
    <row r="29" spans="1:7" ht="19.5" customHeight="1">
      <c r="A29" s="59" t="s">
        <v>313</v>
      </c>
      <c r="B29" s="72" t="s">
        <v>94</v>
      </c>
      <c r="C29" s="81" t="s">
        <v>172</v>
      </c>
      <c r="D29" s="59" t="s">
        <v>330</v>
      </c>
      <c r="E29" s="82">
        <v>34685</v>
      </c>
      <c r="F29" s="83">
        <v>34685</v>
      </c>
      <c r="G29" s="74">
        <v>0</v>
      </c>
    </row>
    <row r="30" spans="1:7" ht="19.5" customHeight="1">
      <c r="A30" s="59" t="s">
        <v>304</v>
      </c>
      <c r="B30" s="72" t="s">
        <v>331</v>
      </c>
      <c r="C30" s="81" t="s">
        <v>172</v>
      </c>
      <c r="D30" s="59" t="s">
        <v>183</v>
      </c>
      <c r="E30" s="82">
        <v>55000</v>
      </c>
      <c r="F30" s="83">
        <v>0</v>
      </c>
      <c r="G30" s="74">
        <v>55000</v>
      </c>
    </row>
    <row r="31" spans="1:7" ht="19.5" customHeight="1">
      <c r="A31" s="59" t="s">
        <v>20</v>
      </c>
      <c r="B31" s="72" t="s">
        <v>20</v>
      </c>
      <c r="C31" s="81" t="s">
        <v>196</v>
      </c>
      <c r="D31" s="59" t="s">
        <v>332</v>
      </c>
      <c r="E31" s="82">
        <v>1272254</v>
      </c>
      <c r="F31" s="83">
        <v>1142941</v>
      </c>
      <c r="G31" s="74">
        <v>129313</v>
      </c>
    </row>
    <row r="32" spans="1:7" ht="19.5" customHeight="1">
      <c r="A32" s="59" t="s">
        <v>313</v>
      </c>
      <c r="B32" s="72" t="s">
        <v>90</v>
      </c>
      <c r="C32" s="81" t="s">
        <v>201</v>
      </c>
      <c r="D32" s="59" t="s">
        <v>329</v>
      </c>
      <c r="E32" s="82">
        <v>41628</v>
      </c>
      <c r="F32" s="83">
        <v>41628</v>
      </c>
      <c r="G32" s="74">
        <v>0</v>
      </c>
    </row>
    <row r="33" spans="1:7" ht="19.5" customHeight="1">
      <c r="A33" s="59" t="s">
        <v>304</v>
      </c>
      <c r="B33" s="72" t="s">
        <v>103</v>
      </c>
      <c r="C33" s="81" t="s">
        <v>201</v>
      </c>
      <c r="D33" s="59" t="s">
        <v>186</v>
      </c>
      <c r="E33" s="82">
        <v>33409.18</v>
      </c>
      <c r="F33" s="83">
        <v>0</v>
      </c>
      <c r="G33" s="74">
        <v>33409.18</v>
      </c>
    </row>
    <row r="34" spans="1:7" ht="19.5" customHeight="1">
      <c r="A34" s="59" t="s">
        <v>313</v>
      </c>
      <c r="B34" s="72" t="s">
        <v>319</v>
      </c>
      <c r="C34" s="81" t="s">
        <v>201</v>
      </c>
      <c r="D34" s="59" t="s">
        <v>320</v>
      </c>
      <c r="E34" s="82">
        <v>133112</v>
      </c>
      <c r="F34" s="83">
        <v>133112</v>
      </c>
      <c r="G34" s="74">
        <v>0</v>
      </c>
    </row>
    <row r="35" spans="1:7" ht="19.5" customHeight="1">
      <c r="A35" s="59" t="s">
        <v>313</v>
      </c>
      <c r="B35" s="72" t="s">
        <v>316</v>
      </c>
      <c r="C35" s="81" t="s">
        <v>201</v>
      </c>
      <c r="D35" s="59" t="s">
        <v>175</v>
      </c>
      <c r="E35" s="82">
        <v>99879</v>
      </c>
      <c r="F35" s="83">
        <v>99879</v>
      </c>
      <c r="G35" s="74">
        <v>0</v>
      </c>
    </row>
    <row r="36" spans="1:7" ht="19.5" customHeight="1">
      <c r="A36" s="59" t="s">
        <v>307</v>
      </c>
      <c r="B36" s="72" t="s">
        <v>184</v>
      </c>
      <c r="C36" s="81" t="s">
        <v>201</v>
      </c>
      <c r="D36" s="59" t="s">
        <v>308</v>
      </c>
      <c r="E36" s="82">
        <v>360</v>
      </c>
      <c r="F36" s="83">
        <v>360</v>
      </c>
      <c r="G36" s="74">
        <v>0</v>
      </c>
    </row>
    <row r="37" spans="1:7" ht="19.5" customHeight="1">
      <c r="A37" s="59" t="s">
        <v>304</v>
      </c>
      <c r="B37" s="72" t="s">
        <v>94</v>
      </c>
      <c r="C37" s="81" t="s">
        <v>201</v>
      </c>
      <c r="D37" s="59" t="s">
        <v>325</v>
      </c>
      <c r="E37" s="82">
        <v>50000</v>
      </c>
      <c r="F37" s="83">
        <v>0</v>
      </c>
      <c r="G37" s="74">
        <v>50000</v>
      </c>
    </row>
    <row r="38" spans="1:7" ht="19.5" customHeight="1">
      <c r="A38" s="59" t="s">
        <v>307</v>
      </c>
      <c r="B38" s="72" t="s">
        <v>321</v>
      </c>
      <c r="C38" s="81" t="s">
        <v>201</v>
      </c>
      <c r="D38" s="59" t="s">
        <v>326</v>
      </c>
      <c r="E38" s="82">
        <v>852</v>
      </c>
      <c r="F38" s="83">
        <v>852</v>
      </c>
      <c r="G38" s="74">
        <v>0</v>
      </c>
    </row>
    <row r="39" spans="1:7" ht="19.5" customHeight="1">
      <c r="A39" s="59" t="s">
        <v>313</v>
      </c>
      <c r="B39" s="72" t="s">
        <v>321</v>
      </c>
      <c r="C39" s="81" t="s">
        <v>201</v>
      </c>
      <c r="D39" s="59" t="s">
        <v>333</v>
      </c>
      <c r="E39" s="82">
        <v>339000</v>
      </c>
      <c r="F39" s="83">
        <v>339000</v>
      </c>
      <c r="G39" s="74">
        <v>0</v>
      </c>
    </row>
    <row r="40" spans="1:7" ht="19.5" customHeight="1">
      <c r="A40" s="59" t="s">
        <v>304</v>
      </c>
      <c r="B40" s="72" t="s">
        <v>90</v>
      </c>
      <c r="C40" s="81" t="s">
        <v>201</v>
      </c>
      <c r="D40" s="59" t="s">
        <v>327</v>
      </c>
      <c r="E40" s="82">
        <v>5000</v>
      </c>
      <c r="F40" s="83">
        <v>0</v>
      </c>
      <c r="G40" s="74">
        <v>5000</v>
      </c>
    </row>
    <row r="41" spans="1:7" ht="19.5" customHeight="1">
      <c r="A41" s="59" t="s">
        <v>313</v>
      </c>
      <c r="B41" s="72" t="s">
        <v>334</v>
      </c>
      <c r="C41" s="81" t="s">
        <v>201</v>
      </c>
      <c r="D41" s="59" t="s">
        <v>335</v>
      </c>
      <c r="E41" s="82">
        <v>14613</v>
      </c>
      <c r="F41" s="83">
        <v>14613</v>
      </c>
      <c r="G41" s="74">
        <v>0</v>
      </c>
    </row>
    <row r="42" spans="1:7" ht="19.5" customHeight="1">
      <c r="A42" s="59" t="s">
        <v>304</v>
      </c>
      <c r="B42" s="72" t="s">
        <v>305</v>
      </c>
      <c r="C42" s="81" t="s">
        <v>201</v>
      </c>
      <c r="D42" s="59" t="s">
        <v>306</v>
      </c>
      <c r="E42" s="82">
        <v>4513</v>
      </c>
      <c r="F42" s="83">
        <v>0</v>
      </c>
      <c r="G42" s="74">
        <v>4513</v>
      </c>
    </row>
    <row r="43" spans="1:7" ht="19.5" customHeight="1">
      <c r="A43" s="59" t="s">
        <v>304</v>
      </c>
      <c r="B43" s="72" t="s">
        <v>87</v>
      </c>
      <c r="C43" s="81" t="s">
        <v>201</v>
      </c>
      <c r="D43" s="59" t="s">
        <v>309</v>
      </c>
      <c r="E43" s="82">
        <v>16390.82</v>
      </c>
      <c r="F43" s="83">
        <v>0</v>
      </c>
      <c r="G43" s="74">
        <v>16390.82</v>
      </c>
    </row>
    <row r="44" spans="1:7" ht="19.5" customHeight="1">
      <c r="A44" s="59" t="s">
        <v>313</v>
      </c>
      <c r="B44" s="72" t="s">
        <v>314</v>
      </c>
      <c r="C44" s="81" t="s">
        <v>201</v>
      </c>
      <c r="D44" s="59" t="s">
        <v>315</v>
      </c>
      <c r="E44" s="82">
        <v>62165</v>
      </c>
      <c r="F44" s="83">
        <v>62165</v>
      </c>
      <c r="G44" s="74">
        <v>0</v>
      </c>
    </row>
    <row r="45" spans="1:7" ht="19.5" customHeight="1">
      <c r="A45" s="59" t="s">
        <v>313</v>
      </c>
      <c r="B45" s="72" t="s">
        <v>87</v>
      </c>
      <c r="C45" s="81" t="s">
        <v>201</v>
      </c>
      <c r="D45" s="59" t="s">
        <v>324</v>
      </c>
      <c r="E45" s="82">
        <v>451332</v>
      </c>
      <c r="F45" s="83">
        <v>451332</v>
      </c>
      <c r="G45" s="74">
        <v>0</v>
      </c>
    </row>
    <row r="46" spans="1:7" ht="19.5" customHeight="1">
      <c r="A46" s="59" t="s">
        <v>304</v>
      </c>
      <c r="B46" s="72" t="s">
        <v>310</v>
      </c>
      <c r="C46" s="81" t="s">
        <v>201</v>
      </c>
      <c r="D46" s="59" t="s">
        <v>311</v>
      </c>
      <c r="E46" s="82">
        <v>20000</v>
      </c>
      <c r="F46" s="83">
        <v>0</v>
      </c>
      <c r="G46" s="74">
        <v>20000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6"/>
      <c r="B1" s="17"/>
      <c r="C1" s="17"/>
      <c r="D1" s="17"/>
      <c r="E1" s="17"/>
      <c r="F1" s="18" t="s">
        <v>336</v>
      </c>
    </row>
    <row r="2" spans="1:6" ht="19.5" customHeight="1">
      <c r="A2" s="19" t="s">
        <v>337</v>
      </c>
      <c r="B2" s="19"/>
      <c r="C2" s="19"/>
      <c r="D2" s="19"/>
      <c r="E2" s="19"/>
      <c r="F2" s="19"/>
    </row>
    <row r="3" spans="1:6" ht="19.5" customHeight="1">
      <c r="A3" s="67" t="s">
        <v>5</v>
      </c>
      <c r="B3" s="20"/>
      <c r="C3" s="20"/>
      <c r="D3" s="69"/>
      <c r="E3" s="69"/>
      <c r="F3" s="22" t="s">
        <v>6</v>
      </c>
    </row>
    <row r="4" spans="1:6" ht="19.5" customHeight="1">
      <c r="A4" s="23" t="s">
        <v>68</v>
      </c>
      <c r="B4" s="24"/>
      <c r="C4" s="25"/>
      <c r="D4" s="70" t="s">
        <v>69</v>
      </c>
      <c r="E4" s="46" t="s">
        <v>338</v>
      </c>
      <c r="F4" s="27" t="s">
        <v>74</v>
      </c>
    </row>
    <row r="5" spans="1:6" ht="19.5" customHeight="1">
      <c r="A5" s="31" t="s">
        <v>81</v>
      </c>
      <c r="B5" s="32" t="s">
        <v>82</v>
      </c>
      <c r="C5" s="33" t="s">
        <v>83</v>
      </c>
      <c r="D5" s="71"/>
      <c r="E5" s="46"/>
      <c r="F5" s="47"/>
    </row>
    <row r="6" spans="1:6" ht="19.5" customHeight="1">
      <c r="A6" s="72" t="s">
        <v>20</v>
      </c>
      <c r="B6" s="72" t="s">
        <v>20</v>
      </c>
      <c r="C6" s="72" t="s">
        <v>20</v>
      </c>
      <c r="D6" s="73" t="s">
        <v>20</v>
      </c>
      <c r="E6" s="73" t="s">
        <v>60</v>
      </c>
      <c r="F6" s="74">
        <v>1950000</v>
      </c>
    </row>
    <row r="7" spans="1:6" ht="19.5" customHeight="1">
      <c r="A7" s="72" t="s">
        <v>20</v>
      </c>
      <c r="B7" s="72" t="s">
        <v>20</v>
      </c>
      <c r="C7" s="72" t="s">
        <v>20</v>
      </c>
      <c r="D7" s="73" t="s">
        <v>84</v>
      </c>
      <c r="E7" s="73" t="s">
        <v>0</v>
      </c>
      <c r="F7" s="74">
        <v>1950000</v>
      </c>
    </row>
    <row r="8" spans="1:6" ht="19.5" customHeight="1">
      <c r="A8" s="72" t="s">
        <v>20</v>
      </c>
      <c r="B8" s="72" t="s">
        <v>20</v>
      </c>
      <c r="C8" s="72" t="s">
        <v>20</v>
      </c>
      <c r="D8" s="73" t="s">
        <v>20</v>
      </c>
      <c r="E8" s="73" t="s">
        <v>303</v>
      </c>
      <c r="F8" s="74">
        <v>1950000</v>
      </c>
    </row>
    <row r="9" spans="1:6" ht="19.5" customHeight="1">
      <c r="A9" s="72" t="s">
        <v>20</v>
      </c>
      <c r="B9" s="72" t="s">
        <v>20</v>
      </c>
      <c r="C9" s="72" t="s">
        <v>20</v>
      </c>
      <c r="D9" s="73" t="s">
        <v>20</v>
      </c>
      <c r="E9" s="73" t="s">
        <v>339</v>
      </c>
      <c r="F9" s="74">
        <v>1950000</v>
      </c>
    </row>
    <row r="10" spans="1:6" ht="19.5" customHeight="1">
      <c r="A10" s="72" t="s">
        <v>99</v>
      </c>
      <c r="B10" s="72" t="s">
        <v>86</v>
      </c>
      <c r="C10" s="72" t="s">
        <v>103</v>
      </c>
      <c r="D10" s="73" t="s">
        <v>88</v>
      </c>
      <c r="E10" s="73" t="s">
        <v>340</v>
      </c>
      <c r="F10" s="74">
        <v>1373200</v>
      </c>
    </row>
    <row r="11" spans="1:6" ht="19.5" customHeight="1">
      <c r="A11" s="72" t="s">
        <v>99</v>
      </c>
      <c r="B11" s="72" t="s">
        <v>86</v>
      </c>
      <c r="C11" s="72" t="s">
        <v>103</v>
      </c>
      <c r="D11" s="73" t="s">
        <v>88</v>
      </c>
      <c r="E11" s="73" t="s">
        <v>341</v>
      </c>
      <c r="F11" s="74">
        <v>576800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温差。จุ๊บ</cp:lastModifiedBy>
  <dcterms:created xsi:type="dcterms:W3CDTF">2022-04-18T09:40:05Z</dcterms:created>
  <dcterms:modified xsi:type="dcterms:W3CDTF">2022-07-21T10:07:55Z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068519DD2B404CF997E17BC4C5CC829A</vt:lpwstr>
  </property>
</Properties>
</file>