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20" tabRatio="763" activeTab="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'1'!$A$1:$D$42</definedName>
    <definedName name="_xlnm.Print_Area" localSheetId="2">'1-1'!$A$1:$T$17</definedName>
    <definedName name="_xlnm.Print_Area" localSheetId="3">'1-2'!$A$1:$J$17</definedName>
    <definedName name="_xlnm.Print_Area" localSheetId="4">'2'!$A$1:$H$40</definedName>
    <definedName name="_xlnm.Print_Area" localSheetId="5">'2-1'!$A$1:$AI$22</definedName>
    <definedName name="_xlnm.Print_Area" localSheetId="6">'3'!$A$1:$DH$17</definedName>
    <definedName name="_xlnm.Print_Area" localSheetId="7">'3-1'!$A$1:$G$33</definedName>
    <definedName name="_xlnm.Print_Area" localSheetId="8">'3-2'!$A$1:$F$13</definedName>
    <definedName name="_xlnm.Print_Area" localSheetId="9">'3-3'!$A$1:$H$8</definedName>
    <definedName name="_xlnm.Print_Area" localSheetId="10">'4'!$A$1:$H$16</definedName>
    <definedName name="_xlnm.Print_Area" localSheetId="11">'4-1'!$A$1:$H$16</definedName>
    <definedName name="_xlnm.Print_Area" localSheetId="12">'5'!$A$1:$H$16</definedName>
    <definedName name="_xlnm.Print_Area" localSheetId="13">'6'!$A$1:$L$43</definedName>
    <definedName name="_xlnm.Print_Area" localSheetId="0">'封面'!$A$1:$A$9</definedName>
    <definedName name="_xlnm.Print_Area">#N/A</definedName>
    <definedName name="_xlnm.Print_Titles" localSheetId="4">'2'!$1:$40</definedName>
    <definedName name="_xlnm.Print_Titles" localSheetId="12">'5'!$1:$6</definedName>
    <definedName name="_xlnm.Print_Titles" localSheetId="13">'6'!$1:$7</definedName>
    <definedName name="_xlnm.Print_Titles">#N/A</definedName>
    <definedName name="s">#N/A</definedName>
  </definedNames>
  <calcPr fullCalcOnLoad="1"/>
</workbook>
</file>

<file path=xl/sharedStrings.xml><?xml version="1.0" encoding="utf-8"?>
<sst xmlns="http://schemas.openxmlformats.org/spreadsheetml/2006/main" count="1373" uniqueCount="438">
  <si>
    <t>审计局</t>
  </si>
  <si>
    <t>2021年部门预算</t>
  </si>
  <si>
    <t>报送日期：     年   月   日</t>
  </si>
  <si>
    <t>表1</t>
  </si>
  <si>
    <t>部门收支总表</t>
  </si>
  <si>
    <t>单位名称：审计局</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</si>
  <si>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</si>
  <si>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</si>
  <si>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</si>
  <si>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</si>
  <si>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</si>
  <si>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</si>
  <si>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</si>
  <si>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</si>
  <si>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</si>
  <si>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</si>
  <si>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</si>
  <si>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</si>
  <si>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</si>
  <si>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</si>
  <si>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</si>
  <si>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</si>
  <si>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</si>
  <si>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</si>
  <si>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</si>
  <si>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</si>
  <si>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</si>
  <si>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</si>
  <si>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</si>
  <si>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</si>
  <si>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</si>
  <si>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</si>
  <si>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</si>
  <si>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</si>
  <si>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</si>
  <si>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</si>
  <si>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</si>
  <si>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</si>
  <si>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</si>
  <si>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</si>
  <si>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</si>
  <si>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</si>
  <si>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</si>
  <si>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</si>
  <si>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</si>
  <si>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</si>
  <si>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</si>
  <si>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</si>
  <si>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</si>
  <si>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</si>
  <si>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</si>
  <si>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</si>
  <si>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</si>
  <si>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</si>
  <si>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</si>
  <si>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</si>
  <si>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</si>
  <si>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</si>
  <si>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</si>
  <si>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</si>
  <si>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</si>
  <si>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</si>
  <si>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当年财政拨款收入</t>
  </si>
  <si>
    <t>事业收入</t>
  </si>
  <si>
    <t>事业单位经营收入</t>
  </si>
  <si>
    <t>转移性收入</t>
  </si>
  <si>
    <t>其他收入</t>
  </si>
  <si>
    <t>用事业基金弥补收支差额</t>
  </si>
  <si>
    <t>科目编码</t>
  </si>
  <si>
    <t>单位代码</t>
  </si>
  <si>
    <t>单位名称  （科目）</t>
  </si>
  <si>
    <t>一般公共预算拨款收入</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</si>
  <si>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</si>
  <si>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</si>
  <si>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</si>
  <si>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</si>
  <si>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</si>
  <si>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</si>
  <si>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</si>
  <si>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</si>
  <si>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</si>
  <si>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</si>
  <si>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</si>
  <si>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</si>
  <si>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114</t>
  </si>
  <si>
    <t>宣汉县审计局</t>
  </si>
  <si>
    <t>201</t>
  </si>
  <si>
    <t>08</t>
  </si>
  <si>
    <t>01</t>
  </si>
  <si>
    <t xml:space="preserve">  114</t>
  </si>
  <si>
    <t xml:space="preserve">  行政运行</t>
  </si>
  <si>
    <t>04</t>
  </si>
  <si>
    <t xml:space="preserve">  审计业务</t>
  </si>
  <si>
    <t>50</t>
  </si>
  <si>
    <t xml:space="preserve">  事业运行</t>
  </si>
  <si>
    <t>208</t>
  </si>
  <si>
    <t>05</t>
  </si>
  <si>
    <t xml:space="preserve">  行政单位离退休</t>
  </si>
  <si>
    <t xml:space="preserve">  机关事业单位基本养老保险缴费支出</t>
  </si>
  <si>
    <t>210</t>
  </si>
  <si>
    <t>11</t>
  </si>
  <si>
    <t xml:space="preserve">  行政单位医疗</t>
  </si>
  <si>
    <t>02</t>
  </si>
  <si>
    <t xml:space="preserve">  事业单位医疗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</si>
  <si>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</si>
  <si>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</si>
  <si>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</si>
  <si>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</si>
  <si>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</si>
  <si>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</si>
  <si>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</si>
  <si>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</si>
  <si>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</si>
  <si>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</si>
  <si>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</si>
  <si>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</si>
  <si>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</si>
  <si>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</si>
  <si>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</si>
  <si>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</si>
  <si>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</si>
  <si>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</si>
  <si>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</si>
  <si>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</si>
  <si>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</si>
  <si>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</si>
  <si>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</si>
  <si>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</si>
  <si>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</si>
  <si>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</si>
  <si>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</si>
  <si>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</si>
  <si>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</si>
  <si>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</si>
  <si>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</si>
  <si>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</si>
  <si>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</si>
  <si>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</si>
  <si>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</si>
  <si>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</si>
  <si>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</si>
  <si>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</si>
  <si>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</si>
  <si>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</si>
  <si>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</si>
  <si>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</si>
  <si>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</si>
  <si>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</si>
  <si>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</si>
  <si>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</si>
  <si>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</si>
  <si>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</si>
  <si>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</si>
  <si>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债务还本支出</t>
  </si>
  <si>
    <t xml:space="preserve">   转移性支出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</si>
  <si>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</si>
  <si>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</si>
  <si>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</si>
  <si>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</si>
  <si>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</si>
  <si>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</si>
  <si>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</si>
  <si>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</si>
  <si>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</si>
  <si>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</si>
  <si>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</si>
  <si>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</si>
  <si>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</si>
  <si>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114001</t>
  </si>
  <si>
    <t>501</t>
  </si>
  <si>
    <t xml:space="preserve">  机关工资福利支出</t>
  </si>
  <si>
    <t xml:space="preserve">  501</t>
  </si>
  <si>
    <t xml:space="preserve">  114001</t>
  </si>
  <si>
    <t xml:space="preserve">    工资奖金津补贴</t>
  </si>
  <si>
    <t xml:space="preserve">    社会保障缴费</t>
  </si>
  <si>
    <t xml:space="preserve">    住房公积金</t>
  </si>
  <si>
    <t>502</t>
  </si>
  <si>
    <t xml:space="preserve">  机关商品和服务支出</t>
  </si>
  <si>
    <t xml:space="preserve">  502</t>
  </si>
  <si>
    <t xml:space="preserve">    办公经费</t>
  </si>
  <si>
    <t xml:space="preserve">    会议费</t>
  </si>
  <si>
    <t xml:space="preserve">    培训费</t>
  </si>
  <si>
    <t>06</t>
  </si>
  <si>
    <t xml:space="preserve">    公务接待费</t>
  </si>
  <si>
    <t>99</t>
  </si>
  <si>
    <t xml:space="preserve">    其他商品和服务支出</t>
  </si>
  <si>
    <t>505</t>
  </si>
  <si>
    <t xml:space="preserve">  对事业单位经常性补助</t>
  </si>
  <si>
    <t xml:space="preserve">  505</t>
  </si>
  <si>
    <t xml:space="preserve">    工资福利支出</t>
  </si>
  <si>
    <t>509</t>
  </si>
  <si>
    <t xml:space="preserve">  对个人和家庭的补助</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</si>
  <si>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</si>
  <si>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</si>
  <si>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</si>
  <si>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</si>
  <si>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</si>
  <si>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</si>
  <si>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</si>
  <si>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</si>
  <si>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</si>
  <si>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</si>
  <si>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</si>
  <si>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</si>
  <si>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</si>
  <si>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</si>
  <si>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</si>
  <si>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</si>
  <si>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</si>
  <si>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</si>
  <si>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</si>
  <si>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</si>
  <si>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</si>
  <si>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</si>
  <si>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</si>
  <si>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</si>
  <si>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</si>
  <si>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</si>
  <si>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</si>
  <si>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</si>
  <si>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</si>
  <si>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</si>
  <si>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</si>
  <si>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</si>
  <si>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</si>
  <si>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</si>
  <si>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</si>
  <si>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</si>
  <si>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</si>
  <si>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</si>
  <si>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</si>
  <si>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</si>
  <si>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</si>
  <si>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</si>
  <si>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</si>
  <si>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</si>
  <si>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</si>
  <si>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</si>
  <si>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</si>
  <si>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</si>
  <si>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</si>
  <si>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</si>
  <si>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</si>
  <si>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</si>
  <si>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</si>
  <si>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</si>
  <si>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</si>
  <si>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</si>
  <si>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</si>
  <si>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</si>
  <si>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</si>
  <si>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</si>
  <si>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</si>
  <si>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</si>
  <si>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</si>
  <si>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</si>
  <si>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</si>
  <si>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</si>
  <si>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</si>
  <si>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</si>
  <si>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</si>
  <si>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</si>
  <si>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</si>
  <si>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</si>
  <si>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</si>
  <si>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</si>
  <si>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</si>
  <si>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</si>
  <si>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</si>
  <si>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</si>
  <si>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</si>
  <si>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</si>
  <si>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</si>
  <si>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</si>
  <si>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</si>
  <si>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</si>
  <si>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</si>
  <si>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</si>
  <si>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</si>
  <si>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</si>
  <si>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</si>
  <si>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</si>
  <si>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</si>
  <si>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</si>
  <si>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</si>
  <si>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</si>
  <si>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</si>
  <si>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表3-1</t>
  </si>
  <si>
    <t>一般公共预算基本支出预算表</t>
  </si>
  <si>
    <t>经济分类科目</t>
  </si>
  <si>
    <t>科目名称</t>
  </si>
  <si>
    <t>人员经费</t>
  </si>
  <si>
    <t>公用经费</t>
  </si>
  <si>
    <t xml:space="preserve">  审计局</t>
  </si>
  <si>
    <t>301</t>
  </si>
  <si>
    <t>07</t>
  </si>
  <si>
    <t xml:space="preserve">    绩效工资</t>
  </si>
  <si>
    <t>302</t>
  </si>
  <si>
    <t>16</t>
  </si>
  <si>
    <t>303</t>
  </si>
  <si>
    <t>09</t>
  </si>
  <si>
    <t xml:space="preserve">    奖励金</t>
  </si>
  <si>
    <t>10</t>
  </si>
  <si>
    <t xml:space="preserve">    职工基本医疗保险缴费</t>
  </si>
  <si>
    <t>15</t>
  </si>
  <si>
    <t>28</t>
  </si>
  <si>
    <t xml:space="preserve">    工会经费</t>
  </si>
  <si>
    <t xml:space="preserve">    奖金</t>
  </si>
  <si>
    <t>13</t>
  </si>
  <si>
    <t xml:space="preserve">    邮电费</t>
  </si>
  <si>
    <t xml:space="preserve">    水费</t>
  </si>
  <si>
    <t xml:space="preserve">    津贴补贴</t>
  </si>
  <si>
    <t>17</t>
  </si>
  <si>
    <t xml:space="preserve">    电费</t>
  </si>
  <si>
    <t xml:space="preserve">    生活补助</t>
  </si>
  <si>
    <t xml:space="preserve">    机关事业单位基本养老保险缴费</t>
  </si>
  <si>
    <t xml:space="preserve">    印刷费</t>
  </si>
  <si>
    <t xml:space="preserve">    办公费</t>
  </si>
  <si>
    <t xml:space="preserve">    公务员医疗补助缴费</t>
  </si>
  <si>
    <t>12</t>
  </si>
  <si>
    <t xml:space="preserve">    其他社会保障缴费</t>
  </si>
  <si>
    <t xml:space="preserve">    基本工资</t>
  </si>
  <si>
    <t xml:space="preserve">    医疗费补助</t>
  </si>
  <si>
    <t xml:space="preserve">    差旅费</t>
  </si>
  <si>
    <t>39</t>
  </si>
  <si>
    <t xml:space="preserve">    其他交通费用</t>
  </si>
  <si>
    <t>表3-2</t>
  </si>
  <si>
    <t>一般公共预算项目支出预算表</t>
  </si>
  <si>
    <t>单位名称（项目）</t>
  </si>
  <si>
    <t xml:space="preserve">    审计业务</t>
  </si>
  <si>
    <t xml:space="preserve">      经济责任审计工作经费</t>
  </si>
  <si>
    <t xml:space="preserve">      审计外勤工作经费</t>
  </si>
  <si>
    <t xml:space="preserve">      政府投资建设项目审计经费</t>
  </si>
  <si>
    <t xml:space="preserve">      重大项目稽查办专项经费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</si>
  <si>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</si>
  <si>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</si>
  <si>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</si>
  <si>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</si>
  <si>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</si>
  <si>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</si>
  <si>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</si>
  <si>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</si>
  <si>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</si>
  <si>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</si>
  <si>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</si>
  <si>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本表无数据</t>
  </si>
  <si>
    <t>表4-1</t>
  </si>
  <si>
    <t>政府性基金“三公”经费支出表</t>
  </si>
  <si>
    <t>表5</t>
  </si>
  <si>
    <t>国有资本经营支出预算表</t>
  </si>
  <si>
    <t>本年国有资本经营预算支出</t>
  </si>
  <si>
    <t>表6</t>
  </si>
  <si>
    <t>2021年部门预算项目绩效目标</t>
  </si>
  <si>
    <t>单位：万元</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</si>
  <si>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</si>
  <si>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</si>
  <si>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</si>
  <si>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</si>
  <si>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</si>
  <si>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</si>
  <si>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</si>
  <si>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</si>
  <si>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</si>
  <si>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</si>
  <si>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</si>
  <si>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</si>
  <si>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</si>
  <si>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经济责任审计工作经费</t>
  </si>
  <si>
    <t>对县管党政主要领导干部及其他单位主要负责人实施经济责任审计和自然资源资产离任审计</t>
  </si>
  <si>
    <t>领导干部行使权力监督</t>
  </si>
  <si>
    <t>90%</t>
  </si>
  <si>
    <t>加强领导干部自然资源资产离任审计</t>
  </si>
  <si>
    <t>100%</t>
  </si>
  <si>
    <t>廉洁用人</t>
  </si>
  <si>
    <t xml:space="preserve">  </t>
  </si>
  <si>
    <t>更好地为组织、人社部门选拔、任用干部建好议，献好策。</t>
  </si>
  <si>
    <t>依法行政</t>
  </si>
  <si>
    <t>提高审计质量</t>
  </si>
  <si>
    <t>领导干部经济责任审计</t>
  </si>
  <si>
    <t>着力解决形象工程、政绩工程</t>
  </si>
  <si>
    <t>提升业务水平</t>
  </si>
  <si>
    <t>健全质询、问责</t>
  </si>
  <si>
    <t>规范权力运行</t>
  </si>
  <si>
    <t>个人遵守廉洁自律</t>
  </si>
  <si>
    <t>加强干部监督管理</t>
  </si>
  <si>
    <t>自然生态环境</t>
  </si>
  <si>
    <t>提高审计质量，降低审计成本</t>
  </si>
  <si>
    <t>社会资源分配</t>
  </si>
  <si>
    <t>预防和治理腐败</t>
  </si>
  <si>
    <t>树立正确政绩观</t>
  </si>
  <si>
    <t>提出针对性强、务实可行的对策措施</t>
  </si>
  <si>
    <t>科学决策</t>
  </si>
  <si>
    <t>国有企业领导人员经济责任审计</t>
  </si>
  <si>
    <t>自然资源资产管理情况</t>
  </si>
  <si>
    <t>党政主要领导经济责任审计</t>
  </si>
  <si>
    <t>从源头上预防和治理腐败</t>
  </si>
  <si>
    <t>部门主要领导经济责任审计</t>
  </si>
  <si>
    <t>促进领导干部廉洁勤政</t>
  </si>
  <si>
    <t>部门预算审计</t>
  </si>
  <si>
    <t>保证财政资金安全使用</t>
  </si>
  <si>
    <t xml:space="preserve">  审计外勤工作经费</t>
  </si>
  <si>
    <t>审计县本级、县级部门（单位）、乡（镇）人民政府预算执行情况、财政决算（草案）及其他财政收支，开展相关专项审计调查</t>
  </si>
  <si>
    <t>县属国有企业和地方金融机构、国有资本占控股或主导地位的企业和金融机构境内外资产、负债和损益</t>
  </si>
  <si>
    <t>为大数据平台提供有力保障</t>
  </si>
  <si>
    <t>预算执行情况、财政决算（草案）及其他财政收支真实性</t>
  </si>
  <si>
    <t>有关社会保障基金、社会捐赠资金、安全生产和职业健康财政资金以及其他基金、资金的财务收支</t>
  </si>
  <si>
    <t>经济运行健康发展</t>
  </si>
  <si>
    <t>财政专项资金合法性</t>
  </si>
  <si>
    <t>自然资源管理、污染防治和生态保护与修复情况</t>
  </si>
  <si>
    <t>县级预算执行情况和其他财政收支，县级各部门（单位)预算执行情况、决算草案和其他财政收支</t>
  </si>
  <si>
    <t xml:space="preserve">  政府投资建设项目审计经费</t>
  </si>
  <si>
    <t>开展县级重大项目稽察工作，监督县级重大公共工程项目的资金管理使用和建设运营情况</t>
  </si>
  <si>
    <t>预防政绩工程</t>
  </si>
  <si>
    <t>保证审计效率</t>
  </si>
  <si>
    <t>为大数据审计提供有力保障</t>
  </si>
  <si>
    <t>数据平抬</t>
  </si>
  <si>
    <t>着力解决形象工程</t>
  </si>
  <si>
    <t>确保公共资金安全</t>
  </si>
  <si>
    <t>改进审计方法</t>
  </si>
  <si>
    <t>防治豆腐渣工程</t>
  </si>
  <si>
    <t>权力在阳光下运行</t>
  </si>
  <si>
    <t>提高审计效率</t>
  </si>
  <si>
    <t>网络租赁</t>
  </si>
  <si>
    <t>创新审计理念</t>
  </si>
  <si>
    <t>办公购置</t>
  </si>
  <si>
    <t>探索运用“智慧审计”</t>
  </si>
  <si>
    <t>为审计提供有力保障</t>
  </si>
  <si>
    <t>搭建信息平台</t>
  </si>
  <si>
    <t>外勤</t>
  </si>
  <si>
    <t xml:space="preserve">  重大项目稽查办专项经费</t>
  </si>
  <si>
    <t xml:space="preserve">                                                                                                                                                                              对重大项目执行国家政策法规进行监督检查，对稽查发现的问题，按国家有关规定提出意见                        </t>
  </si>
  <si>
    <t>拟定重大建设项目审计计划</t>
  </si>
  <si>
    <t xml:space="preserve">100%
</t>
  </si>
  <si>
    <t>监督被稽查单位贯彻执行国家有关法律、行政法规和方针政策</t>
  </si>
  <si>
    <t>跟踪监测建设项目实施情况</t>
  </si>
  <si>
    <t>提高监管效率</t>
  </si>
  <si>
    <t>提升审计质量</t>
  </si>
  <si>
    <t>检查建设项目招标投标、工程质量、进度等情况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</si>
</sst>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
    <numFmt numFmtId="181" formatCode="#,###.00"/>
    <numFmt numFmtId="182" formatCode="&quot;\&quot;#,##0.00_);\(&quot;\&quot;#,##0.00\)"/>
    <numFmt numFmtId="183" formatCode="#,##0.0000"/>
  </numFmts>
  <fonts count="52">
    <font>
      <sz val="9"/>
      <color indexed="8"/>
      <name val="宋体"/>
      <family val="0"/>
    </font>
    <font>
      <sz val="11"/>
      <name val="宋体"/>
      <family val="0"/>
    </font>
    <font>
      <sz val="10"/>
      <name val="Calibri"/>
      <family val="2"/>
    </font>
    <font>
      <sz val="10"/>
      <name val="宋体"/>
      <family val="0"/>
    </font>
    <font>
      <b/>
      <sz val="16"/>
      <name val="宋体"/>
      <family val="0"/>
    </font>
    <font>
      <sz val="9"/>
      <name val="宋体"/>
      <family val="0"/>
    </font>
    <font>
      <b/>
      <sz val="18"/>
      <name val="黑体"/>
      <family val="3"/>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sz val="11"/>
      <color indexed="20"/>
      <name val="Calibri"/>
      <family val="2"/>
    </font>
    <font>
      <sz val="11"/>
      <color indexed="9"/>
      <name val="Calibri"/>
      <family val="2"/>
    </font>
    <font>
      <u val="single"/>
      <sz val="11"/>
      <color indexed="12"/>
      <name val="Calibri"/>
      <family val="2"/>
    </font>
    <font>
      <u val="single"/>
      <sz val="11"/>
      <color indexed="20"/>
      <name val="Calibri"/>
      <family val="2"/>
    </font>
    <font>
      <b/>
      <sz val="11"/>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6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bottom>
        <color indexed="63"/>
      </bottom>
    </border>
    <border>
      <left style="thin"/>
      <right>
        <color indexed="63"/>
      </right>
      <top/>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right/>
      <top style="thin">
        <color rgb="FF000000"/>
      </top>
      <bottom style="thin">
        <color rgb="FF000000"/>
      </bottom>
    </border>
    <border>
      <left style="thin"/>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style="thin"/>
      <bottom style="thin"/>
    </border>
    <border>
      <left style="thin"/>
      <right>
        <color indexed="63"/>
      </right>
      <top/>
      <bottom style="thin"/>
    </border>
    <border>
      <left/>
      <right>
        <color indexed="63"/>
      </right>
      <top style="thin"/>
      <bottom style="thin"/>
    </border>
    <border>
      <left style="thin">
        <color rgb="FF000000"/>
      </left>
      <right>
        <color indexed="63"/>
      </right>
      <top style="thin"/>
      <bottom style="thin"/>
    </border>
    <border>
      <left style="thin"/>
      <right style="thin"/>
      <top/>
      <bottom style="thin"/>
    </border>
    <border>
      <left>
        <color indexed="63"/>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style="thin"/>
      <right style="thin">
        <color rgb="FF000000"/>
      </right>
      <top>
        <color indexed="63"/>
      </top>
      <bottom>
        <color indexed="63"/>
      </bottom>
    </border>
    <border>
      <left/>
      <right style="thin">
        <color rgb="FF000000"/>
      </right>
      <top/>
      <bottom/>
    </border>
    <border>
      <left style="thin"/>
      <right style="thin">
        <color rgb="FF000000"/>
      </right>
      <top/>
      <bottom style="thin"/>
    </border>
    <border>
      <left/>
      <right style="thin"/>
      <top>
        <color indexed="63"/>
      </top>
      <bottom style="thin"/>
    </border>
    <border>
      <left style="thin"/>
      <right style="thin">
        <color rgb="FF000000"/>
      </right>
      <top style="thin"/>
      <bottom style="thin">
        <color rgb="FF000000"/>
      </bottom>
    </border>
    <border>
      <left/>
      <right/>
      <top/>
      <bottom style="thin">
        <color rgb="FF000000"/>
      </bottom>
    </border>
    <border>
      <left>
        <color indexed="63"/>
      </left>
      <right style="thin">
        <color rgb="FF000000"/>
      </right>
      <top style="thin"/>
      <bottom style="thin"/>
    </border>
    <border>
      <left/>
      <right/>
      <top style="thin">
        <color rgb="FF000000"/>
      </top>
      <bottom/>
    </border>
    <border>
      <left/>
      <right style="thin"/>
      <top style="thin"/>
      <bottom style="thin"/>
    </border>
    <border>
      <left style="thin"/>
      <right>
        <color indexed="63"/>
      </right>
      <top style="thin"/>
      <bottom>
        <color indexed="63"/>
      </bottom>
    </border>
    <border>
      <left style="thin"/>
      <right style="thin"/>
      <top style="thin"/>
      <bottom>
        <color indexed="63"/>
      </bottom>
    </border>
    <border>
      <left style="thin">
        <color rgb="FF000000"/>
      </left>
      <right style="thin">
        <color rgb="FF000000"/>
      </right>
      <top/>
      <bottom style="thin">
        <color rgb="FF000000"/>
      </bottom>
    </border>
    <border>
      <left/>
      <right style="thin"/>
      <top style="thin"/>
      <bottom>
        <color indexed="63"/>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190">
    <xf numFmtId="1" fontId="0" fillId="0" borderId="0" xfId="0" applyNumberFormat="1" applyFill="1" applyAlignment="1">
      <alignment/>
    </xf>
    <xf numFmtId="1" fontId="2" fillId="0" borderId="0" xfId="0" applyFont="1" applyAlignment="1">
      <alignment/>
    </xf>
    <xf numFmtId="49" fontId="3" fillId="0" borderId="0" xfId="0" applyNumberFormat="1" applyFont="1" applyAlignment="1">
      <alignment horizontal="right" vertical="center" wrapText="1"/>
    </xf>
    <xf numFmtId="49" fontId="3" fillId="0" borderId="0"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1" fontId="0" fillId="0" borderId="11" xfId="0" applyBorder="1" applyAlignment="1">
      <alignment horizontal="left" vertical="center" wrapText="1"/>
    </xf>
    <xf numFmtId="4" fontId="0" fillId="0" borderId="11" xfId="0" applyNumberFormat="1" applyFont="1" applyBorder="1" applyAlignment="1">
      <alignment horizontal="right" vertical="center"/>
    </xf>
    <xf numFmtId="49" fontId="3" fillId="0" borderId="0" xfId="0" applyNumberFormat="1" applyFont="1" applyBorder="1" applyAlignment="1">
      <alignment horizontal="right" vertical="center"/>
    </xf>
    <xf numFmtId="1" fontId="0" fillId="0" borderId="11" xfId="0" applyNumberFormat="1" applyFill="1" applyBorder="1" applyAlignment="1">
      <alignment horizontal="left" vertical="center" wrapText="1"/>
    </xf>
    <xf numFmtId="0" fontId="5" fillId="0" borderId="0" xfId="0" applyNumberFormat="1" applyFont="1" applyFill="1" applyAlignment="1">
      <alignment/>
    </xf>
    <xf numFmtId="0" fontId="5" fillId="33" borderId="0" xfId="0" applyNumberFormat="1" applyFont="1" applyFill="1" applyAlignment="1">
      <alignment/>
    </xf>
    <xf numFmtId="0" fontId="5" fillId="33" borderId="0" xfId="0" applyNumberFormat="1" applyFont="1" applyFill="1" applyAlignment="1">
      <alignment horizontal="right" vertical="center"/>
    </xf>
    <xf numFmtId="0" fontId="5" fillId="0" borderId="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vertical="center"/>
    </xf>
    <xf numFmtId="0" fontId="5" fillId="33"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5" fillId="0" borderId="14" xfId="0" applyNumberFormat="1" applyFont="1" applyFill="1" applyBorder="1" applyAlignment="1" applyProtection="1">
      <alignment horizontal="center" vertical="center" wrapText="1"/>
      <protection/>
    </xf>
    <xf numFmtId="3" fontId="5" fillId="0" borderId="15" xfId="0" applyNumberFormat="1" applyFont="1" applyBorder="1" applyAlignment="1" applyProtection="1">
      <alignment vertical="center" wrapText="1"/>
      <protection/>
    </xf>
    <xf numFmtId="3" fontId="5" fillId="0" borderId="16" xfId="0" applyNumberFormat="1" applyFont="1" applyBorder="1" applyAlignment="1" applyProtection="1">
      <alignment vertical="center" wrapText="1"/>
      <protection/>
    </xf>
    <xf numFmtId="3" fontId="5" fillId="0" borderId="17" xfId="0" applyNumberFormat="1" applyFont="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5" fillId="0" borderId="0" xfId="0" applyNumberFormat="1" applyFont="1" applyFill="1" applyAlignment="1" applyProtection="1">
      <alignment horizontal="left" vertical="center"/>
      <protection/>
    </xf>
    <xf numFmtId="0" fontId="5" fillId="0" borderId="0" xfId="0" applyNumberFormat="1" applyFont="1" applyFill="1" applyAlignment="1">
      <alignment/>
    </xf>
    <xf numFmtId="0" fontId="5" fillId="0" borderId="1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3" fontId="5" fillId="0" borderId="19" xfId="0" applyNumberFormat="1" applyFont="1" applyBorder="1" applyAlignment="1" applyProtection="1">
      <alignment vertical="center" wrapText="1"/>
      <protection/>
    </xf>
    <xf numFmtId="3" fontId="5" fillId="0" borderId="20" xfId="0" applyNumberFormat="1" applyFont="1" applyBorder="1" applyAlignment="1" applyProtection="1">
      <alignment vertical="center" wrapText="1"/>
      <protection/>
    </xf>
    <xf numFmtId="3" fontId="5" fillId="0" borderId="21" xfId="0" applyNumberFormat="1" applyFont="1" applyBorder="1" applyAlignment="1" applyProtection="1">
      <alignment vertical="center" wrapText="1"/>
      <protection/>
    </xf>
    <xf numFmtId="3" fontId="5" fillId="0" borderId="22" xfId="0" applyNumberFormat="1" applyFont="1" applyBorder="1" applyAlignment="1" applyProtection="1">
      <alignment vertical="center" wrapText="1"/>
      <protection/>
    </xf>
    <xf numFmtId="0" fontId="5" fillId="0" borderId="0"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protection/>
    </xf>
    <xf numFmtId="49" fontId="5" fillId="0" borderId="24" xfId="0" applyNumberFormat="1" applyFont="1" applyFill="1" applyBorder="1" applyAlignment="1" applyProtection="1">
      <alignment vertical="center" wrapText="1"/>
      <protection/>
    </xf>
    <xf numFmtId="49" fontId="5" fillId="0" borderId="25" xfId="0" applyNumberFormat="1" applyFont="1" applyFill="1" applyBorder="1" applyAlignment="1" applyProtection="1">
      <alignment vertical="center" wrapText="1"/>
      <protection/>
    </xf>
    <xf numFmtId="3" fontId="5" fillId="0" borderId="11" xfId="0" applyNumberFormat="1" applyFont="1" applyBorder="1" applyAlignment="1" applyProtection="1">
      <alignment vertical="center" wrapText="1"/>
      <protection/>
    </xf>
    <xf numFmtId="49" fontId="5" fillId="0" borderId="26" xfId="0" applyNumberFormat="1" applyFont="1" applyFill="1" applyBorder="1" applyAlignment="1" applyProtection="1">
      <alignment vertical="center" wrapText="1"/>
      <protection/>
    </xf>
    <xf numFmtId="3" fontId="5" fillId="0" borderId="27" xfId="0" applyNumberFormat="1" applyFont="1" applyBorder="1" applyAlignment="1" applyProtection="1">
      <alignment vertical="center" wrapText="1"/>
      <protection/>
    </xf>
    <xf numFmtId="3" fontId="5" fillId="0" borderId="14" xfId="0" applyNumberFormat="1" applyFont="1" applyBorder="1" applyAlignment="1" applyProtection="1">
      <alignment vertical="center" wrapText="1"/>
      <protection/>
    </xf>
    <xf numFmtId="0" fontId="5" fillId="33" borderId="0" xfId="0" applyNumberFormat="1" applyFont="1" applyFill="1" applyAlignment="1">
      <alignment/>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0" fontId="7" fillId="33" borderId="0" xfId="0" applyNumberFormat="1" applyFont="1" applyFill="1" applyAlignment="1">
      <alignment/>
    </xf>
    <xf numFmtId="0" fontId="0" fillId="33" borderId="0" xfId="0" applyNumberFormat="1" applyFont="1" applyFill="1" applyAlignment="1">
      <alignment/>
    </xf>
    <xf numFmtId="0" fontId="5"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5" fillId="33" borderId="13" xfId="0" applyNumberFormat="1" applyFont="1" applyFill="1" applyBorder="1" applyAlignment="1">
      <alignment horizontal="center" vertical="center" wrapText="1"/>
    </xf>
    <xf numFmtId="0" fontId="7"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28"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 fontId="3" fillId="0" borderId="12" xfId="0" applyNumberFormat="1" applyFont="1" applyFill="1" applyBorder="1" applyAlignment="1" applyProtection="1">
      <alignment horizontal="center" vertical="center"/>
      <protection/>
    </xf>
    <xf numFmtId="4"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lignment vertical="center"/>
    </xf>
    <xf numFmtId="180" fontId="3" fillId="0" borderId="10" xfId="0" applyNumberFormat="1" applyFont="1" applyBorder="1" applyAlignment="1" applyProtection="1">
      <alignment vertical="center" wrapText="1"/>
      <protection/>
    </xf>
    <xf numFmtId="0" fontId="5" fillId="0" borderId="26" xfId="0" applyNumberFormat="1" applyFont="1" applyFill="1" applyBorder="1" applyAlignment="1">
      <alignment vertical="center"/>
    </xf>
    <xf numFmtId="3" fontId="3" fillId="0" borderId="10" xfId="0" applyNumberFormat="1" applyFont="1" applyBorder="1" applyAlignment="1" applyProtection="1">
      <alignment vertical="center" wrapText="1"/>
      <protection/>
    </xf>
    <xf numFmtId="3" fontId="3" fillId="0" borderId="11" xfId="0" applyNumberFormat="1" applyFont="1" applyBorder="1" applyAlignment="1">
      <alignment vertical="center" wrapText="1"/>
    </xf>
    <xf numFmtId="181" fontId="3" fillId="0" borderId="29" xfId="0" applyNumberFormat="1" applyFont="1" applyBorder="1" applyAlignment="1" applyProtection="1">
      <alignment vertical="center" wrapText="1"/>
      <protection/>
    </xf>
    <xf numFmtId="3" fontId="3" fillId="0" borderId="30" xfId="0" applyNumberFormat="1" applyFont="1" applyBorder="1" applyAlignment="1" applyProtection="1">
      <alignment vertical="center" wrapText="1"/>
      <protection/>
    </xf>
    <xf numFmtId="3" fontId="3" fillId="0" borderId="31" xfId="0" applyNumberFormat="1" applyFont="1" applyBorder="1" applyAlignment="1" applyProtection="1">
      <alignment vertical="center" wrapText="1"/>
      <protection/>
    </xf>
    <xf numFmtId="3" fontId="3" fillId="0" borderId="32" xfId="0" applyNumberFormat="1" applyFont="1" applyBorder="1" applyAlignment="1" applyProtection="1">
      <alignment vertical="center" wrapText="1"/>
      <protection/>
    </xf>
    <xf numFmtId="1" fontId="3" fillId="0" borderId="14" xfId="0" applyNumberFormat="1" applyFont="1" applyFill="1" applyBorder="1" applyAlignment="1">
      <alignment vertical="center"/>
    </xf>
    <xf numFmtId="3" fontId="3" fillId="0" borderId="33" xfId="0" applyNumberFormat="1" applyFont="1" applyBorder="1" applyAlignment="1" applyProtection="1">
      <alignment vertical="center" wrapText="1"/>
      <protection/>
    </xf>
    <xf numFmtId="3" fontId="3" fillId="0" borderId="34" xfId="0" applyNumberFormat="1" applyFont="1" applyBorder="1" applyAlignment="1" applyProtection="1">
      <alignment vertical="center" wrapText="1"/>
      <protection/>
    </xf>
    <xf numFmtId="181" fontId="3" fillId="0" borderId="35" xfId="0" applyNumberFormat="1" applyFont="1" applyBorder="1" applyAlignment="1" applyProtection="1">
      <alignment vertical="center" wrapText="1"/>
      <protection/>
    </xf>
    <xf numFmtId="0" fontId="3" fillId="0" borderId="14" xfId="0" applyNumberFormat="1" applyFont="1" applyFill="1" applyBorder="1" applyAlignment="1">
      <alignment horizontal="center" vertical="center"/>
    </xf>
    <xf numFmtId="3" fontId="3" fillId="0" borderId="31" xfId="0" applyNumberFormat="1" applyFont="1" applyBorder="1" applyAlignment="1">
      <alignment vertical="center" wrapText="1"/>
    </xf>
    <xf numFmtId="3" fontId="3" fillId="0" borderId="32" xfId="0" applyNumberFormat="1" applyFont="1" applyBorder="1" applyAlignment="1">
      <alignment vertical="center" wrapText="1"/>
    </xf>
    <xf numFmtId="181" fontId="3" fillId="0" borderId="18" xfId="0" applyNumberFormat="1" applyFont="1" applyBorder="1" applyAlignment="1">
      <alignment vertical="center" wrapText="1"/>
    </xf>
    <xf numFmtId="181" fontId="3" fillId="0" borderId="36" xfId="0" applyNumberFormat="1" applyFont="1" applyBorder="1" applyAlignment="1">
      <alignment vertical="center" wrapText="1"/>
    </xf>
    <xf numFmtId="3" fontId="3" fillId="0" borderId="19" xfId="0" applyNumberFormat="1" applyFont="1" applyBorder="1" applyAlignment="1">
      <alignment vertical="center" wrapText="1"/>
    </xf>
    <xf numFmtId="3" fontId="3" fillId="0" borderId="32" xfId="0" applyNumberFormat="1" applyFont="1" applyBorder="1" applyAlignment="1">
      <alignment vertical="center" wrapText="1"/>
    </xf>
    <xf numFmtId="181" fontId="3" fillId="0" borderId="0" xfId="0" applyNumberFormat="1" applyFont="1" applyBorder="1" applyAlignment="1">
      <alignment vertical="center" wrapText="1"/>
    </xf>
    <xf numFmtId="181" fontId="3" fillId="0" borderId="37" xfId="0" applyNumberFormat="1" applyFont="1" applyBorder="1" applyAlignment="1">
      <alignment vertical="center" wrapText="1"/>
    </xf>
    <xf numFmtId="181" fontId="3" fillId="0" borderId="11" xfId="0" applyNumberFormat="1" applyFont="1" applyBorder="1" applyAlignment="1">
      <alignment vertical="center" wrapText="1"/>
    </xf>
    <xf numFmtId="0" fontId="3" fillId="0" borderId="26" xfId="0" applyNumberFormat="1" applyFont="1" applyFill="1" applyBorder="1" applyAlignment="1">
      <alignment vertical="center"/>
    </xf>
    <xf numFmtId="3" fontId="3" fillId="0" borderId="33" xfId="0" applyNumberFormat="1" applyFont="1" applyBorder="1" applyAlignment="1" applyProtection="1">
      <alignment vertical="center" wrapText="1"/>
      <protection/>
    </xf>
    <xf numFmtId="181" fontId="3" fillId="0" borderId="23" xfId="0" applyNumberFormat="1" applyFont="1" applyBorder="1" applyAlignment="1" applyProtection="1">
      <alignment vertical="center" wrapText="1"/>
      <protection/>
    </xf>
    <xf numFmtId="181" fontId="3" fillId="0" borderId="38" xfId="0" applyNumberFormat="1" applyFont="1" applyBorder="1" applyAlignment="1" applyProtection="1">
      <alignment vertical="center" wrapText="1"/>
      <protection/>
    </xf>
    <xf numFmtId="3" fontId="3" fillId="0" borderId="31" xfId="0" applyNumberFormat="1" applyFont="1" applyBorder="1" applyAlignment="1">
      <alignment horizontal="right" vertical="center" wrapText="1"/>
    </xf>
    <xf numFmtId="3" fontId="3" fillId="0" borderId="33" xfId="0" applyNumberFormat="1" applyFont="1" applyBorder="1" applyAlignment="1">
      <alignment vertical="center" wrapText="1"/>
    </xf>
    <xf numFmtId="181" fontId="3" fillId="0" borderId="39" xfId="0" applyNumberFormat="1" applyFont="1" applyBorder="1" applyAlignment="1">
      <alignment vertical="center" wrapText="1"/>
    </xf>
    <xf numFmtId="181" fontId="3" fillId="0" borderId="38" xfId="0" applyNumberFormat="1" applyFont="1" applyBorder="1" applyAlignment="1">
      <alignment vertical="center" wrapText="1"/>
    </xf>
    <xf numFmtId="3" fontId="3" fillId="0" borderId="34" xfId="0" applyNumberFormat="1" applyFont="1" applyBorder="1" applyAlignment="1">
      <alignment horizontal="right" vertical="center" wrapText="1"/>
    </xf>
    <xf numFmtId="0" fontId="3" fillId="0" borderId="26" xfId="0" applyNumberFormat="1" applyFont="1" applyFill="1" applyBorder="1" applyAlignment="1">
      <alignment horizontal="center" vertical="center"/>
    </xf>
    <xf numFmtId="3" fontId="3" fillId="0" borderId="34" xfId="0" applyNumberFormat="1" applyFont="1" applyBorder="1" applyAlignment="1">
      <alignment vertical="center" wrapText="1"/>
    </xf>
    <xf numFmtId="181" fontId="3" fillId="0" borderId="40" xfId="0" applyNumberFormat="1" applyFont="1" applyBorder="1" applyAlignment="1">
      <alignmen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7" fillId="0" borderId="0" xfId="0" applyNumberFormat="1" applyFont="1" applyFill="1" applyAlignment="1">
      <alignment horizontal="center"/>
    </xf>
    <xf numFmtId="0" fontId="3" fillId="33" borderId="0" xfId="0" applyNumberFormat="1" applyFont="1" applyFill="1" applyAlignment="1">
      <alignment/>
    </xf>
    <xf numFmtId="0" fontId="3" fillId="33" borderId="0" xfId="0" applyNumberFormat="1" applyFont="1" applyFill="1" applyAlignment="1">
      <alignment/>
    </xf>
    <xf numFmtId="0" fontId="3" fillId="33"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3" fillId="0" borderId="14" xfId="0" applyNumberFormat="1" applyFont="1" applyFill="1" applyBorder="1" applyAlignment="1" applyProtection="1">
      <alignment vertical="center" wrapText="1"/>
      <protection/>
    </xf>
    <xf numFmtId="49" fontId="3" fillId="0" borderId="25" xfId="0" applyNumberFormat="1" applyFont="1" applyFill="1" applyBorder="1" applyAlignment="1" applyProtection="1">
      <alignment vertical="center" wrapText="1"/>
      <protection/>
    </xf>
    <xf numFmtId="3" fontId="3" fillId="0" borderId="19" xfId="0" applyNumberFormat="1" applyFont="1" applyBorder="1" applyAlignment="1" applyProtection="1">
      <alignment vertical="center" wrapText="1"/>
      <protection/>
    </xf>
    <xf numFmtId="3" fontId="3" fillId="0" borderId="20" xfId="0" applyNumberFormat="1" applyFont="1" applyBorder="1" applyAlignment="1" applyProtection="1">
      <alignment vertical="center" wrapText="1"/>
      <protection/>
    </xf>
    <xf numFmtId="0" fontId="3" fillId="33" borderId="0" xfId="0" applyNumberFormat="1" applyFont="1" applyFill="1" applyAlignment="1">
      <alignment horizontal="right" vertical="center"/>
    </xf>
    <xf numFmtId="3" fontId="3" fillId="0" borderId="17" xfId="0" applyNumberFormat="1" applyFont="1" applyBorder="1" applyAlignment="1" applyProtection="1">
      <alignment vertical="center" wrapText="1"/>
      <protection/>
    </xf>
    <xf numFmtId="0" fontId="5" fillId="0" borderId="41" xfId="0" applyNumberFormat="1" applyFont="1" applyFill="1" applyBorder="1" applyAlignment="1" applyProtection="1">
      <alignment vertical="center"/>
      <protection/>
    </xf>
    <xf numFmtId="3" fontId="5" fillId="0" borderId="26" xfId="0" applyNumberFormat="1" applyFont="1" applyBorder="1" applyAlignment="1" applyProtection="1">
      <alignment vertical="center" wrapText="1"/>
      <protection/>
    </xf>
    <xf numFmtId="3" fontId="5" fillId="0" borderId="24" xfId="0" applyNumberFormat="1" applyFont="1" applyBorder="1" applyAlignment="1" applyProtection="1">
      <alignment vertical="center" wrapText="1"/>
      <protection/>
    </xf>
    <xf numFmtId="3" fontId="5" fillId="0" borderId="42" xfId="0" applyNumberFormat="1" applyFont="1" applyBorder="1" applyAlignment="1" applyProtection="1">
      <alignment vertical="center" wrapText="1"/>
      <protection/>
    </xf>
    <xf numFmtId="3" fontId="5" fillId="0" borderId="42" xfId="0" applyNumberFormat="1" applyFont="1" applyBorder="1" applyAlignment="1" applyProtection="1">
      <alignment vertical="center" wrapText="1"/>
      <protection/>
    </xf>
    <xf numFmtId="3" fontId="3" fillId="0" borderId="11" xfId="0" applyNumberFormat="1" applyFont="1" applyBorder="1" applyAlignment="1" applyProtection="1">
      <alignment vertical="center" wrapText="1"/>
      <protection/>
    </xf>
    <xf numFmtId="181" fontId="9" fillId="0" borderId="43" xfId="0" applyNumberFormat="1" applyFont="1" applyBorder="1" applyAlignment="1">
      <alignment/>
    </xf>
    <xf numFmtId="181" fontId="7" fillId="0" borderId="0" xfId="0" applyNumberFormat="1" applyFont="1" applyBorder="1" applyAlignment="1">
      <alignment/>
    </xf>
    <xf numFmtId="1" fontId="10" fillId="0" borderId="0" xfId="0" applyNumberFormat="1" applyFont="1" applyFill="1" applyAlignment="1">
      <alignment/>
    </xf>
    <xf numFmtId="183"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vertical="center"/>
    </xf>
    <xf numFmtId="1" fontId="5"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xf numFmtId="0" fontId="6" fillId="0" borderId="0" xfId="0" applyNumberFormat="1" applyFont="1" applyFill="1" applyAlignment="1" applyProtection="1">
      <alignment horizontal="center" vertical="center"/>
      <protection/>
    </xf>
    <xf numFmtId="0" fontId="3" fillId="0" borderId="19"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5" fillId="0" borderId="23"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182" fontId="5" fillId="0" borderId="44" xfId="0" applyNumberFormat="1" applyFont="1" applyFill="1" applyBorder="1" applyAlignment="1" applyProtection="1">
      <alignment horizontal="center" vertical="center" wrapText="1"/>
      <protection/>
    </xf>
    <xf numFmtId="182" fontId="5" fillId="0" borderId="48"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33" borderId="4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3" fillId="0" borderId="16" xfId="0" applyNumberFormat="1" applyFont="1" applyFill="1" applyBorder="1" applyAlignment="1">
      <alignment horizontal="center" vertical="center"/>
    </xf>
    <xf numFmtId="0" fontId="3" fillId="0" borderId="39"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33" borderId="26"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4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0" fontId="3" fillId="0" borderId="45" xfId="0" applyNumberFormat="1" applyFont="1" applyFill="1" applyBorder="1" applyAlignment="1" applyProtection="1">
      <alignment horizontal="center" vertical="center" wrapText="1"/>
      <protection/>
    </xf>
    <xf numFmtId="0" fontId="3" fillId="0" borderId="46" xfId="0" applyNumberFormat="1" applyFont="1" applyFill="1" applyBorder="1" applyAlignment="1" applyProtection="1">
      <alignment horizontal="center" vertical="center" wrapText="1"/>
      <protection/>
    </xf>
    <xf numFmtId="0" fontId="5" fillId="0" borderId="43" xfId="0" applyNumberFormat="1"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xf>
    <xf numFmtId="0" fontId="5" fillId="33" borderId="11" xfId="0" applyNumberFormat="1" applyFont="1" applyFill="1" applyBorder="1" applyAlignment="1" applyProtection="1">
      <alignment horizontal="center" vertical="center" wrapText="1"/>
      <protection/>
    </xf>
    <xf numFmtId="0" fontId="0" fillId="33" borderId="11"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1" fontId="5" fillId="0" borderId="39" xfId="0" applyNumberFormat="1" applyFont="1" applyFill="1" applyBorder="1" applyAlignment="1" applyProtection="1">
      <alignment horizontal="center" vertical="center"/>
      <protection/>
    </xf>
    <xf numFmtId="1" fontId="5" fillId="0" borderId="46"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protection/>
    </xf>
    <xf numFmtId="1" fontId="5" fillId="0" borderId="24" xfId="0" applyNumberFormat="1" applyFont="1" applyFill="1" applyBorder="1" applyAlignment="1" applyProtection="1">
      <alignment horizontal="center" vertical="center" wrapText="1"/>
      <protection/>
    </xf>
    <xf numFmtId="1" fontId="5" fillId="0" borderId="46" xfId="0" applyNumberFormat="1" applyFont="1" applyFill="1" applyBorder="1" applyAlignment="1" applyProtection="1">
      <alignment horizontal="center" vertical="center" wrapText="1"/>
      <protection/>
    </xf>
    <xf numFmtId="1" fontId="5" fillId="0" borderId="26" xfId="0" applyNumberFormat="1" applyFont="1" applyFill="1" applyBorder="1" applyAlignment="1" applyProtection="1">
      <alignment horizontal="center" vertical="center" wrapText="1"/>
      <protection/>
    </xf>
    <xf numFmtId="1" fontId="5" fillId="0" borderId="14" xfId="0" applyNumberFormat="1" applyFont="1" applyFill="1" applyBorder="1" applyAlignment="1" applyProtection="1">
      <alignment horizontal="center" vertical="center" wrapText="1"/>
      <protection/>
    </xf>
    <xf numFmtId="1" fontId="5" fillId="0" borderId="25" xfId="0" applyNumberFormat="1" applyFont="1" applyFill="1" applyBorder="1" applyAlignment="1" applyProtection="1">
      <alignment horizontal="center" vertical="center"/>
      <protection/>
    </xf>
    <xf numFmtId="1" fontId="5" fillId="0" borderId="45" xfId="0" applyNumberFormat="1" applyFont="1" applyFill="1" applyBorder="1" applyAlignment="1" applyProtection="1">
      <alignment horizontal="center" vertical="center"/>
      <protection/>
    </xf>
    <xf numFmtId="1" fontId="5" fillId="0" borderId="39"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protection/>
    </xf>
    <xf numFmtId="1" fontId="5" fillId="0" borderId="23" xfId="0" applyNumberFormat="1" applyFont="1" applyFill="1" applyBorder="1" applyAlignment="1" applyProtection="1">
      <alignment horizontal="center" vertical="center" wrapText="1"/>
      <protection/>
    </xf>
    <xf numFmtId="1" fontId="5" fillId="0" borderId="45" xfId="0" applyNumberFormat="1" applyFont="1" applyFill="1" applyBorder="1" applyAlignment="1" applyProtection="1">
      <alignment horizontal="center" vertical="center" wrapText="1"/>
      <protection/>
    </xf>
    <xf numFmtId="49" fontId="4" fillId="0" borderId="0" xfId="0" applyNumberFormat="1" applyFont="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1">
      <selection activeCell="A1" sqref="A1"/>
    </sheetView>
  </sheetViews>
  <sheetFormatPr defaultColWidth="9.33203125" defaultRowHeight="11.25"/>
  <cols>
    <col min="1" max="1" width="163.83203125" style="0" customWidth="1"/>
  </cols>
  <sheetData>
    <row r="1" ht="15">
      <c r="A1" s="116"/>
    </row>
    <row r="3" ht="102" customHeight="1">
      <c r="A3" s="117" t="s">
        <v>0</v>
      </c>
    </row>
    <row r="4" ht="107.25" customHeight="1">
      <c r="A4" s="118" t="s">
        <v>1</v>
      </c>
    </row>
    <row r="5" ht="409.5" customHeight="1" hidden="1">
      <c r="A5" s="119"/>
    </row>
    <row r="6" ht="29.25" customHeight="1">
      <c r="A6" s="120"/>
    </row>
    <row r="7" ht="78" customHeight="1"/>
    <row r="8" ht="82.5" customHeight="1">
      <c r="A8" s="121"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24"/>
      <c r="B1" s="24"/>
      <c r="C1" s="24"/>
      <c r="D1" s="24"/>
      <c r="E1" s="25"/>
      <c r="F1" s="24"/>
      <c r="G1" s="24"/>
      <c r="H1" s="15" t="s">
        <v>334</v>
      </c>
    </row>
    <row r="2" spans="1:8" ht="25.5" customHeight="1">
      <c r="A2" s="122" t="s">
        <v>335</v>
      </c>
      <c r="B2" s="122"/>
      <c r="C2" s="122"/>
      <c r="D2" s="122"/>
      <c r="E2" s="122"/>
      <c r="F2" s="122"/>
      <c r="G2" s="122"/>
      <c r="H2" s="122"/>
    </row>
    <row r="3" spans="1:8" ht="19.5" customHeight="1">
      <c r="A3" s="26" t="s">
        <v>5</v>
      </c>
      <c r="B3" s="27"/>
      <c r="C3" s="27"/>
      <c r="D3" s="27"/>
      <c r="E3" s="27"/>
      <c r="F3" s="27"/>
      <c r="G3" s="27"/>
      <c r="H3" s="15" t="s">
        <v>6</v>
      </c>
    </row>
    <row r="4" spans="1:8" ht="19.5" customHeight="1">
      <c r="A4" s="140" t="s">
        <v>336</v>
      </c>
      <c r="B4" s="140" t="s">
        <v>337</v>
      </c>
      <c r="C4" s="172" t="s">
        <v>338</v>
      </c>
      <c r="D4" s="172"/>
      <c r="E4" s="173"/>
      <c r="F4" s="173"/>
      <c r="G4" s="173"/>
      <c r="H4" s="172"/>
    </row>
    <row r="5" spans="1:8" ht="19.5" customHeight="1">
      <c r="A5" s="140"/>
      <c r="B5" s="140"/>
      <c r="C5" s="178" t="s">
        <v>60</v>
      </c>
      <c r="D5" s="138" t="s">
        <v>229</v>
      </c>
      <c r="E5" s="167" t="s">
        <v>339</v>
      </c>
      <c r="F5" s="168"/>
      <c r="G5" s="169"/>
      <c r="H5" s="180" t="s">
        <v>234</v>
      </c>
    </row>
    <row r="6" spans="1:8" ht="33.75" customHeight="1">
      <c r="A6" s="137"/>
      <c r="B6" s="137"/>
      <c r="C6" s="179"/>
      <c r="D6" s="139"/>
      <c r="E6" s="28" t="s">
        <v>76</v>
      </c>
      <c r="F6" s="29" t="s">
        <v>340</v>
      </c>
      <c r="G6" s="30" t="s">
        <v>341</v>
      </c>
      <c r="H6" s="175"/>
    </row>
    <row r="7" spans="1:8" ht="19.5" customHeight="1">
      <c r="A7" s="23" t="s">
        <v>20</v>
      </c>
      <c r="B7" s="23" t="s">
        <v>60</v>
      </c>
      <c r="C7" s="31">
        <f>SUM(D7,E7,H7)</f>
        <v>30000</v>
      </c>
      <c r="D7" s="32">
        <v>0</v>
      </c>
      <c r="E7" s="32">
        <f>SUM(F7,G7)</f>
        <v>0</v>
      </c>
      <c r="F7" s="32">
        <v>0</v>
      </c>
      <c r="G7" s="33">
        <v>0</v>
      </c>
      <c r="H7" s="34">
        <v>30000</v>
      </c>
    </row>
    <row r="8" spans="1:8" ht="19.5" customHeight="1">
      <c r="A8" s="23" t="s">
        <v>84</v>
      </c>
      <c r="B8" s="23" t="s">
        <v>85</v>
      </c>
      <c r="C8" s="31">
        <f>SUM(D8,E8,H8)</f>
        <v>30000</v>
      </c>
      <c r="D8" s="32">
        <v>0</v>
      </c>
      <c r="E8" s="32">
        <f>SUM(F8,G8)</f>
        <v>0</v>
      </c>
      <c r="F8" s="32">
        <v>0</v>
      </c>
      <c r="G8" s="33">
        <v>0</v>
      </c>
      <c r="H8" s="34">
        <v>30000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10" sqref="E10"/>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10"/>
      <c r="B1" s="11"/>
      <c r="C1" s="11"/>
      <c r="D1" s="11"/>
      <c r="E1" s="11"/>
      <c r="F1" s="11"/>
      <c r="G1" s="11"/>
      <c r="H1" s="12" t="s">
        <v>342</v>
      </c>
    </row>
    <row r="2" spans="1:8" ht="19.5" customHeight="1">
      <c r="A2" s="122" t="s">
        <v>343</v>
      </c>
      <c r="B2" s="122"/>
      <c r="C2" s="122"/>
      <c r="D2" s="122"/>
      <c r="E2" s="122"/>
      <c r="F2" s="122"/>
      <c r="G2" s="122"/>
      <c r="H2" s="122"/>
    </row>
    <row r="3" spans="1:8" ht="19.5" customHeight="1">
      <c r="A3" s="35" t="s">
        <v>5</v>
      </c>
      <c r="B3" s="13"/>
      <c r="C3" s="13"/>
      <c r="D3" s="13"/>
      <c r="E3" s="13"/>
      <c r="F3" s="14"/>
      <c r="G3" s="14"/>
      <c r="H3" s="15" t="s">
        <v>6</v>
      </c>
    </row>
    <row r="4" spans="1:8" ht="19.5" customHeight="1">
      <c r="A4" s="125" t="s">
        <v>59</v>
      </c>
      <c r="B4" s="126"/>
      <c r="C4" s="126"/>
      <c r="D4" s="126"/>
      <c r="E4" s="127"/>
      <c r="F4" s="181" t="s">
        <v>344</v>
      </c>
      <c r="G4" s="172"/>
      <c r="H4" s="172"/>
    </row>
    <row r="5" spans="1:8" ht="19.5" customHeight="1">
      <c r="A5" s="125" t="s">
        <v>68</v>
      </c>
      <c r="B5" s="126"/>
      <c r="C5" s="127"/>
      <c r="D5" s="182" t="s">
        <v>69</v>
      </c>
      <c r="E5" s="138" t="s">
        <v>114</v>
      </c>
      <c r="F5" s="132" t="s">
        <v>60</v>
      </c>
      <c r="G5" s="132" t="s">
        <v>110</v>
      </c>
      <c r="H5" s="172" t="s">
        <v>111</v>
      </c>
    </row>
    <row r="6" spans="1:8" ht="19.5" customHeight="1">
      <c r="A6" s="16" t="s">
        <v>81</v>
      </c>
      <c r="B6" s="17" t="s">
        <v>82</v>
      </c>
      <c r="C6" s="18" t="s">
        <v>83</v>
      </c>
      <c r="D6" s="183"/>
      <c r="E6" s="137"/>
      <c r="F6" s="139"/>
      <c r="G6" s="139"/>
      <c r="H6" s="173"/>
    </row>
    <row r="7" spans="1:8" ht="19.5" customHeight="1">
      <c r="A7" s="23" t="s">
        <v>20</v>
      </c>
      <c r="B7" s="23" t="s">
        <v>20</v>
      </c>
      <c r="C7" s="23" t="s">
        <v>20</v>
      </c>
      <c r="D7" s="23" t="s">
        <v>20</v>
      </c>
      <c r="E7" s="23" t="s">
        <v>20</v>
      </c>
      <c r="F7" s="20">
        <f aca="true" t="shared" si="0" ref="F7:F16">SUM(G7,H7)</f>
        <v>0</v>
      </c>
      <c r="G7" s="21" t="s">
        <v>20</v>
      </c>
      <c r="H7" s="22" t="s">
        <v>20</v>
      </c>
    </row>
    <row r="8" spans="1:8" ht="19.5" customHeight="1">
      <c r="A8" s="23" t="s">
        <v>20</v>
      </c>
      <c r="B8" s="23" t="s">
        <v>20</v>
      </c>
      <c r="C8" s="23" t="s">
        <v>20</v>
      </c>
      <c r="D8" s="23" t="s">
        <v>20</v>
      </c>
      <c r="E8" s="23" t="s">
        <v>20</v>
      </c>
      <c r="F8" s="20">
        <f t="shared" si="0"/>
        <v>0</v>
      </c>
      <c r="G8" s="21" t="s">
        <v>20</v>
      </c>
      <c r="H8" s="22" t="s">
        <v>20</v>
      </c>
    </row>
    <row r="9" spans="1:8" ht="19.5" customHeight="1">
      <c r="A9" s="23" t="s">
        <v>20</v>
      </c>
      <c r="B9" s="23" t="s">
        <v>20</v>
      </c>
      <c r="C9" s="23" t="s">
        <v>20</v>
      </c>
      <c r="D9" s="23" t="s">
        <v>20</v>
      </c>
      <c r="E9" s="23" t="s">
        <v>20</v>
      </c>
      <c r="F9" s="20">
        <f t="shared" si="0"/>
        <v>0</v>
      </c>
      <c r="G9" s="21" t="s">
        <v>20</v>
      </c>
      <c r="H9" s="22" t="s">
        <v>20</v>
      </c>
    </row>
    <row r="10" spans="1:8" ht="19.5" customHeight="1">
      <c r="A10" s="23" t="s">
        <v>20</v>
      </c>
      <c r="B10" s="23" t="s">
        <v>20</v>
      </c>
      <c r="C10" s="23" t="s">
        <v>20</v>
      </c>
      <c r="D10" s="23" t="s">
        <v>20</v>
      </c>
      <c r="E10" s="23" t="s">
        <v>345</v>
      </c>
      <c r="F10" s="20">
        <f t="shared" si="0"/>
        <v>0</v>
      </c>
      <c r="G10" s="21" t="s">
        <v>20</v>
      </c>
      <c r="H10" s="22" t="s">
        <v>20</v>
      </c>
    </row>
    <row r="11" spans="1:8" ht="19.5" customHeight="1">
      <c r="A11" s="23" t="s">
        <v>20</v>
      </c>
      <c r="B11" s="23" t="s">
        <v>20</v>
      </c>
      <c r="C11" s="23" t="s">
        <v>20</v>
      </c>
      <c r="D11" s="23" t="s">
        <v>20</v>
      </c>
      <c r="E11" s="23" t="s">
        <v>20</v>
      </c>
      <c r="F11" s="20">
        <f t="shared" si="0"/>
        <v>0</v>
      </c>
      <c r="G11" s="21" t="s">
        <v>20</v>
      </c>
      <c r="H11" s="22" t="s">
        <v>20</v>
      </c>
    </row>
    <row r="12" spans="1:8" ht="19.5" customHeight="1">
      <c r="A12" s="23" t="s">
        <v>20</v>
      </c>
      <c r="B12" s="23" t="s">
        <v>20</v>
      </c>
      <c r="C12" s="23" t="s">
        <v>20</v>
      </c>
      <c r="D12" s="23" t="s">
        <v>20</v>
      </c>
      <c r="E12" s="23" t="s">
        <v>20</v>
      </c>
      <c r="F12" s="20">
        <f t="shared" si="0"/>
        <v>0</v>
      </c>
      <c r="G12" s="21" t="s">
        <v>20</v>
      </c>
      <c r="H12" s="22" t="s">
        <v>20</v>
      </c>
    </row>
    <row r="13" spans="1:8" ht="19.5" customHeight="1">
      <c r="A13" s="23" t="s">
        <v>20</v>
      </c>
      <c r="B13" s="23" t="s">
        <v>20</v>
      </c>
      <c r="C13" s="23" t="s">
        <v>20</v>
      </c>
      <c r="D13" s="23" t="s">
        <v>20</v>
      </c>
      <c r="E13" s="23" t="s">
        <v>20</v>
      </c>
      <c r="F13" s="20">
        <f t="shared" si="0"/>
        <v>0</v>
      </c>
      <c r="G13" s="21" t="s">
        <v>20</v>
      </c>
      <c r="H13" s="22" t="s">
        <v>20</v>
      </c>
    </row>
    <row r="14" spans="1:8" ht="19.5" customHeight="1">
      <c r="A14" s="23" t="s">
        <v>20</v>
      </c>
      <c r="B14" s="23" t="s">
        <v>20</v>
      </c>
      <c r="C14" s="23" t="s">
        <v>20</v>
      </c>
      <c r="D14" s="23" t="s">
        <v>20</v>
      </c>
      <c r="E14" s="23" t="s">
        <v>20</v>
      </c>
      <c r="F14" s="20">
        <f t="shared" si="0"/>
        <v>0</v>
      </c>
      <c r="G14" s="21" t="s">
        <v>20</v>
      </c>
      <c r="H14" s="22" t="s">
        <v>20</v>
      </c>
    </row>
    <row r="15" spans="1:8" ht="19.5" customHeight="1">
      <c r="A15" s="23" t="s">
        <v>20</v>
      </c>
      <c r="B15" s="23" t="s">
        <v>20</v>
      </c>
      <c r="C15" s="23" t="s">
        <v>20</v>
      </c>
      <c r="D15" s="23" t="s">
        <v>20</v>
      </c>
      <c r="E15" s="23" t="s">
        <v>20</v>
      </c>
      <c r="F15" s="20">
        <f t="shared" si="0"/>
        <v>0</v>
      </c>
      <c r="G15" s="21" t="s">
        <v>20</v>
      </c>
      <c r="H15" s="22" t="s">
        <v>20</v>
      </c>
    </row>
    <row r="16" spans="1:8" ht="19.5" customHeight="1">
      <c r="A16" s="23" t="s">
        <v>20</v>
      </c>
      <c r="B16" s="23" t="s">
        <v>20</v>
      </c>
      <c r="C16" s="23" t="s">
        <v>20</v>
      </c>
      <c r="D16" s="23" t="s">
        <v>20</v>
      </c>
      <c r="E16" s="23" t="s">
        <v>20</v>
      </c>
      <c r="F16" s="20">
        <f t="shared" si="0"/>
        <v>0</v>
      </c>
      <c r="G16" s="21" t="s">
        <v>20</v>
      </c>
      <c r="H16" s="22"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B9" sqref="B9"/>
    </sheetView>
  </sheetViews>
  <sheetFormatPr defaultColWidth="9.33203125" defaultRowHeight="11.25"/>
  <cols>
    <col min="1" max="1" width="15.5" style="0" customWidth="1"/>
    <col min="2" max="2" width="38.83203125" style="0" customWidth="1"/>
    <col min="3" max="8" width="18" style="0" customWidth="1"/>
  </cols>
  <sheetData>
    <row r="1" spans="1:8" ht="19.5" customHeight="1">
      <c r="A1" s="24"/>
      <c r="B1" s="24"/>
      <c r="C1" s="24"/>
      <c r="D1" s="24"/>
      <c r="E1" s="25"/>
      <c r="F1" s="24"/>
      <c r="G1" s="24"/>
      <c r="H1" s="15" t="s">
        <v>346</v>
      </c>
    </row>
    <row r="2" spans="1:8" ht="25.5" customHeight="1">
      <c r="A2" s="122" t="s">
        <v>347</v>
      </c>
      <c r="B2" s="122"/>
      <c r="C2" s="122"/>
      <c r="D2" s="122"/>
      <c r="E2" s="122"/>
      <c r="F2" s="122"/>
      <c r="G2" s="122"/>
      <c r="H2" s="122"/>
    </row>
    <row r="3" spans="1:8" ht="19.5" customHeight="1">
      <c r="A3" s="26" t="s">
        <v>5</v>
      </c>
      <c r="B3" s="27"/>
      <c r="C3" s="27"/>
      <c r="D3" s="27"/>
      <c r="E3" s="27"/>
      <c r="F3" s="27"/>
      <c r="G3" s="27"/>
      <c r="H3" s="15" t="s">
        <v>6</v>
      </c>
    </row>
    <row r="4" spans="1:8" ht="19.5" customHeight="1">
      <c r="A4" s="140" t="s">
        <v>336</v>
      </c>
      <c r="B4" s="140" t="s">
        <v>337</v>
      </c>
      <c r="C4" s="172" t="s">
        <v>338</v>
      </c>
      <c r="D4" s="172"/>
      <c r="E4" s="173"/>
      <c r="F4" s="173"/>
      <c r="G4" s="173"/>
      <c r="H4" s="172"/>
    </row>
    <row r="5" spans="1:8" ht="19.5" customHeight="1">
      <c r="A5" s="140"/>
      <c r="B5" s="140"/>
      <c r="C5" s="178" t="s">
        <v>60</v>
      </c>
      <c r="D5" s="138" t="s">
        <v>229</v>
      </c>
      <c r="E5" s="167" t="s">
        <v>339</v>
      </c>
      <c r="F5" s="168"/>
      <c r="G5" s="169"/>
      <c r="H5" s="180" t="s">
        <v>234</v>
      </c>
    </row>
    <row r="6" spans="1:8" ht="33.75" customHeight="1">
      <c r="A6" s="137"/>
      <c r="B6" s="137"/>
      <c r="C6" s="179"/>
      <c r="D6" s="139"/>
      <c r="E6" s="28" t="s">
        <v>76</v>
      </c>
      <c r="F6" s="29" t="s">
        <v>340</v>
      </c>
      <c r="G6" s="30" t="s">
        <v>341</v>
      </c>
      <c r="H6" s="175"/>
    </row>
    <row r="7" spans="1:8" ht="19.5" customHeight="1">
      <c r="A7" s="23" t="s">
        <v>20</v>
      </c>
      <c r="B7" s="23" t="s">
        <v>20</v>
      </c>
      <c r="C7" s="31">
        <f aca="true" t="shared" si="0" ref="C7:C16">SUM(D7,E7,H7)</f>
        <v>0</v>
      </c>
      <c r="D7" s="32" t="s">
        <v>20</v>
      </c>
      <c r="E7" s="32">
        <f aca="true" t="shared" si="1" ref="E7:E16">SUM(F7,G7)</f>
        <v>0</v>
      </c>
      <c r="F7" s="32" t="s">
        <v>20</v>
      </c>
      <c r="G7" s="33" t="s">
        <v>20</v>
      </c>
      <c r="H7" s="34" t="s">
        <v>20</v>
      </c>
    </row>
    <row r="8" spans="1:8" ht="19.5" customHeight="1">
      <c r="A8" s="23" t="s">
        <v>20</v>
      </c>
      <c r="B8" s="23" t="s">
        <v>20</v>
      </c>
      <c r="C8" s="31">
        <f t="shared" si="0"/>
        <v>0</v>
      </c>
      <c r="D8" s="32" t="s">
        <v>20</v>
      </c>
      <c r="E8" s="32">
        <f t="shared" si="1"/>
        <v>0</v>
      </c>
      <c r="F8" s="32" t="s">
        <v>20</v>
      </c>
      <c r="G8" s="33" t="s">
        <v>20</v>
      </c>
      <c r="H8" s="34" t="s">
        <v>20</v>
      </c>
    </row>
    <row r="9" spans="1:8" ht="19.5" customHeight="1">
      <c r="A9" s="23" t="s">
        <v>20</v>
      </c>
      <c r="B9" s="23" t="s">
        <v>345</v>
      </c>
      <c r="C9" s="31">
        <f t="shared" si="0"/>
        <v>0</v>
      </c>
      <c r="D9" s="32" t="s">
        <v>20</v>
      </c>
      <c r="E9" s="32">
        <f t="shared" si="1"/>
        <v>0</v>
      </c>
      <c r="F9" s="32" t="s">
        <v>20</v>
      </c>
      <c r="G9" s="33" t="s">
        <v>20</v>
      </c>
      <c r="H9" s="34" t="s">
        <v>20</v>
      </c>
    </row>
    <row r="10" spans="1:8" ht="19.5" customHeight="1">
      <c r="A10" s="23" t="s">
        <v>20</v>
      </c>
      <c r="B10" s="23" t="s">
        <v>20</v>
      </c>
      <c r="C10" s="31">
        <f t="shared" si="0"/>
        <v>0</v>
      </c>
      <c r="D10" s="32" t="s">
        <v>20</v>
      </c>
      <c r="E10" s="32">
        <f t="shared" si="1"/>
        <v>0</v>
      </c>
      <c r="F10" s="32" t="s">
        <v>20</v>
      </c>
      <c r="G10" s="33" t="s">
        <v>20</v>
      </c>
      <c r="H10" s="34" t="s">
        <v>20</v>
      </c>
    </row>
    <row r="11" spans="1:8" ht="19.5" customHeight="1">
      <c r="A11" s="23" t="s">
        <v>20</v>
      </c>
      <c r="B11" s="23" t="s">
        <v>20</v>
      </c>
      <c r="C11" s="31">
        <f t="shared" si="0"/>
        <v>0</v>
      </c>
      <c r="D11" s="32" t="s">
        <v>20</v>
      </c>
      <c r="E11" s="32">
        <f t="shared" si="1"/>
        <v>0</v>
      </c>
      <c r="F11" s="32" t="s">
        <v>20</v>
      </c>
      <c r="G11" s="33" t="s">
        <v>20</v>
      </c>
      <c r="H11" s="34" t="s">
        <v>20</v>
      </c>
    </row>
    <row r="12" spans="1:8" ht="19.5" customHeight="1">
      <c r="A12" s="23" t="s">
        <v>20</v>
      </c>
      <c r="B12" s="23" t="s">
        <v>20</v>
      </c>
      <c r="C12" s="31">
        <f t="shared" si="0"/>
        <v>0</v>
      </c>
      <c r="D12" s="32" t="s">
        <v>20</v>
      </c>
      <c r="E12" s="32">
        <f t="shared" si="1"/>
        <v>0</v>
      </c>
      <c r="F12" s="32" t="s">
        <v>20</v>
      </c>
      <c r="G12" s="33" t="s">
        <v>20</v>
      </c>
      <c r="H12" s="34" t="s">
        <v>20</v>
      </c>
    </row>
    <row r="13" spans="1:8" ht="19.5" customHeight="1">
      <c r="A13" s="23" t="s">
        <v>20</v>
      </c>
      <c r="B13" s="23" t="s">
        <v>20</v>
      </c>
      <c r="C13" s="31">
        <f t="shared" si="0"/>
        <v>0</v>
      </c>
      <c r="D13" s="32" t="s">
        <v>20</v>
      </c>
      <c r="E13" s="32">
        <f t="shared" si="1"/>
        <v>0</v>
      </c>
      <c r="F13" s="32" t="s">
        <v>20</v>
      </c>
      <c r="G13" s="33" t="s">
        <v>20</v>
      </c>
      <c r="H13" s="34" t="s">
        <v>20</v>
      </c>
    </row>
    <row r="14" spans="1:8" ht="19.5" customHeight="1">
      <c r="A14" s="23" t="s">
        <v>20</v>
      </c>
      <c r="B14" s="23" t="s">
        <v>20</v>
      </c>
      <c r="C14" s="31">
        <f t="shared" si="0"/>
        <v>0</v>
      </c>
      <c r="D14" s="32" t="s">
        <v>20</v>
      </c>
      <c r="E14" s="32">
        <f t="shared" si="1"/>
        <v>0</v>
      </c>
      <c r="F14" s="32" t="s">
        <v>20</v>
      </c>
      <c r="G14" s="33" t="s">
        <v>20</v>
      </c>
      <c r="H14" s="34" t="s">
        <v>20</v>
      </c>
    </row>
    <row r="15" spans="1:8" ht="19.5" customHeight="1">
      <c r="A15" s="23" t="s">
        <v>20</v>
      </c>
      <c r="B15" s="23" t="s">
        <v>20</v>
      </c>
      <c r="C15" s="31">
        <f t="shared" si="0"/>
        <v>0</v>
      </c>
      <c r="D15" s="32" t="s">
        <v>20</v>
      </c>
      <c r="E15" s="32">
        <f t="shared" si="1"/>
        <v>0</v>
      </c>
      <c r="F15" s="32" t="s">
        <v>20</v>
      </c>
      <c r="G15" s="33" t="s">
        <v>20</v>
      </c>
      <c r="H15" s="34" t="s">
        <v>20</v>
      </c>
    </row>
    <row r="16" spans="1:8" ht="19.5" customHeight="1">
      <c r="A16" s="23" t="s">
        <v>20</v>
      </c>
      <c r="B16" s="23" t="s">
        <v>20</v>
      </c>
      <c r="C16" s="31">
        <f t="shared" si="0"/>
        <v>0</v>
      </c>
      <c r="D16" s="32" t="s">
        <v>20</v>
      </c>
      <c r="E16" s="32">
        <f t="shared" si="1"/>
        <v>0</v>
      </c>
      <c r="F16" s="32" t="s">
        <v>20</v>
      </c>
      <c r="G16" s="33" t="s">
        <v>20</v>
      </c>
      <c r="H16" s="34" t="s">
        <v>20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9" sqref="E9"/>
    </sheetView>
  </sheetViews>
  <sheetFormatPr defaultColWidth="9.33203125" defaultRowHeight="11.25"/>
  <cols>
    <col min="1" max="3" width="5.66015625" style="0" customWidth="1"/>
    <col min="4" max="4" width="17" style="0" customWidth="1"/>
    <col min="5" max="5" width="59.5" style="0" customWidth="1"/>
    <col min="6" max="6" width="23" style="0" customWidth="1"/>
    <col min="7" max="8" width="20.83203125" style="0" customWidth="1"/>
    <col min="9" max="245" width="10.66015625" style="0" customWidth="1"/>
  </cols>
  <sheetData>
    <row r="1" spans="1:8" ht="19.5" customHeight="1">
      <c r="A1" s="10"/>
      <c r="B1" s="11"/>
      <c r="C1" s="11"/>
      <c r="D1" s="11"/>
      <c r="E1" s="11"/>
      <c r="F1" s="11"/>
      <c r="G1" s="11"/>
      <c r="H1" s="12" t="s">
        <v>348</v>
      </c>
    </row>
    <row r="2" spans="1:8" ht="19.5" customHeight="1">
      <c r="A2" s="122" t="s">
        <v>349</v>
      </c>
      <c r="B2" s="122"/>
      <c r="C2" s="122"/>
      <c r="D2" s="122"/>
      <c r="E2" s="122"/>
      <c r="F2" s="122"/>
      <c r="G2" s="122"/>
      <c r="H2" s="122"/>
    </row>
    <row r="3" spans="1:8" ht="19.5" customHeight="1">
      <c r="A3" s="13" t="s">
        <v>20</v>
      </c>
      <c r="B3" s="13"/>
      <c r="C3" s="13"/>
      <c r="D3" s="13"/>
      <c r="E3" s="13"/>
      <c r="F3" s="14"/>
      <c r="G3" s="14"/>
      <c r="H3" s="15" t="s">
        <v>6</v>
      </c>
    </row>
    <row r="4" spans="1:8" ht="19.5" customHeight="1">
      <c r="A4" s="125" t="s">
        <v>59</v>
      </c>
      <c r="B4" s="126"/>
      <c r="C4" s="126"/>
      <c r="D4" s="126"/>
      <c r="E4" s="127"/>
      <c r="F4" s="181" t="s">
        <v>350</v>
      </c>
      <c r="G4" s="172"/>
      <c r="H4" s="172"/>
    </row>
    <row r="5" spans="1:8" ht="19.5" customHeight="1">
      <c r="A5" s="125" t="s">
        <v>68</v>
      </c>
      <c r="B5" s="126"/>
      <c r="C5" s="127"/>
      <c r="D5" s="182" t="s">
        <v>69</v>
      </c>
      <c r="E5" s="138" t="s">
        <v>114</v>
      </c>
      <c r="F5" s="132" t="s">
        <v>60</v>
      </c>
      <c r="G5" s="132" t="s">
        <v>110</v>
      </c>
      <c r="H5" s="172" t="s">
        <v>111</v>
      </c>
    </row>
    <row r="6" spans="1:8" ht="19.5" customHeight="1">
      <c r="A6" s="16" t="s">
        <v>81</v>
      </c>
      <c r="B6" s="17" t="s">
        <v>82</v>
      </c>
      <c r="C6" s="18" t="s">
        <v>83</v>
      </c>
      <c r="D6" s="183"/>
      <c r="E6" s="137"/>
      <c r="F6" s="139"/>
      <c r="G6" s="139"/>
      <c r="H6" s="173"/>
    </row>
    <row r="7" spans="1:8" ht="19.5" customHeight="1">
      <c r="A7" s="19" t="s">
        <v>20</v>
      </c>
      <c r="B7" s="19" t="s">
        <v>20</v>
      </c>
      <c r="C7" s="19" t="s">
        <v>20</v>
      </c>
      <c r="D7" s="19" t="s">
        <v>20</v>
      </c>
      <c r="E7" s="19" t="s">
        <v>20</v>
      </c>
      <c r="F7" s="20">
        <f aca="true" t="shared" si="0" ref="F7:F16">SUM(G7:H7)</f>
        <v>0</v>
      </c>
      <c r="G7" s="21" t="s">
        <v>20</v>
      </c>
      <c r="H7" s="22" t="s">
        <v>20</v>
      </c>
    </row>
    <row r="8" spans="1:8" ht="19.5" customHeight="1">
      <c r="A8" s="19" t="s">
        <v>20</v>
      </c>
      <c r="B8" s="19" t="s">
        <v>20</v>
      </c>
      <c r="C8" s="19" t="s">
        <v>20</v>
      </c>
      <c r="D8" s="19" t="s">
        <v>20</v>
      </c>
      <c r="E8" s="19" t="s">
        <v>20</v>
      </c>
      <c r="F8" s="20">
        <f t="shared" si="0"/>
        <v>0</v>
      </c>
      <c r="G8" s="21" t="s">
        <v>20</v>
      </c>
      <c r="H8" s="22" t="s">
        <v>20</v>
      </c>
    </row>
    <row r="9" spans="1:8" ht="19.5" customHeight="1">
      <c r="A9" s="19" t="s">
        <v>20</v>
      </c>
      <c r="B9" s="19" t="s">
        <v>20</v>
      </c>
      <c r="C9" s="19" t="s">
        <v>20</v>
      </c>
      <c r="D9" s="19" t="s">
        <v>20</v>
      </c>
      <c r="E9" s="23" t="s">
        <v>345</v>
      </c>
      <c r="F9" s="20">
        <f t="shared" si="0"/>
        <v>0</v>
      </c>
      <c r="G9" s="21" t="s">
        <v>20</v>
      </c>
      <c r="H9" s="22" t="s">
        <v>20</v>
      </c>
    </row>
    <row r="10" spans="1:8" ht="19.5" customHeight="1">
      <c r="A10" s="19" t="s">
        <v>20</v>
      </c>
      <c r="B10" s="19" t="s">
        <v>20</v>
      </c>
      <c r="C10" s="19" t="s">
        <v>20</v>
      </c>
      <c r="D10" s="19" t="s">
        <v>20</v>
      </c>
      <c r="E10" s="19" t="s">
        <v>20</v>
      </c>
      <c r="F10" s="20">
        <f t="shared" si="0"/>
        <v>0</v>
      </c>
      <c r="G10" s="21" t="s">
        <v>20</v>
      </c>
      <c r="H10" s="22" t="s">
        <v>20</v>
      </c>
    </row>
    <row r="11" spans="1:8" ht="19.5" customHeight="1">
      <c r="A11" s="19" t="s">
        <v>20</v>
      </c>
      <c r="B11" s="19" t="s">
        <v>20</v>
      </c>
      <c r="C11" s="19" t="s">
        <v>20</v>
      </c>
      <c r="D11" s="19" t="s">
        <v>20</v>
      </c>
      <c r="E11" s="19" t="s">
        <v>20</v>
      </c>
      <c r="F11" s="20">
        <f t="shared" si="0"/>
        <v>0</v>
      </c>
      <c r="G11" s="21" t="s">
        <v>20</v>
      </c>
      <c r="H11" s="22" t="s">
        <v>20</v>
      </c>
    </row>
    <row r="12" spans="1:8" ht="19.5" customHeight="1">
      <c r="A12" s="19" t="s">
        <v>20</v>
      </c>
      <c r="B12" s="19" t="s">
        <v>20</v>
      </c>
      <c r="C12" s="19" t="s">
        <v>20</v>
      </c>
      <c r="D12" s="19" t="s">
        <v>20</v>
      </c>
      <c r="E12" s="19" t="s">
        <v>20</v>
      </c>
      <c r="F12" s="20">
        <f t="shared" si="0"/>
        <v>0</v>
      </c>
      <c r="G12" s="21" t="s">
        <v>20</v>
      </c>
      <c r="H12" s="22" t="s">
        <v>20</v>
      </c>
    </row>
    <row r="13" spans="1:8" ht="19.5" customHeight="1">
      <c r="A13" s="19" t="s">
        <v>20</v>
      </c>
      <c r="B13" s="19" t="s">
        <v>20</v>
      </c>
      <c r="C13" s="19" t="s">
        <v>20</v>
      </c>
      <c r="D13" s="19" t="s">
        <v>20</v>
      </c>
      <c r="E13" s="19" t="s">
        <v>20</v>
      </c>
      <c r="F13" s="20">
        <f t="shared" si="0"/>
        <v>0</v>
      </c>
      <c r="G13" s="21" t="s">
        <v>20</v>
      </c>
      <c r="H13" s="22" t="s">
        <v>20</v>
      </c>
    </row>
    <row r="14" spans="1:8" ht="19.5" customHeight="1">
      <c r="A14" s="19" t="s">
        <v>20</v>
      </c>
      <c r="B14" s="19" t="s">
        <v>20</v>
      </c>
      <c r="C14" s="19" t="s">
        <v>20</v>
      </c>
      <c r="D14" s="19" t="s">
        <v>20</v>
      </c>
      <c r="E14" s="19" t="s">
        <v>20</v>
      </c>
      <c r="F14" s="20">
        <f t="shared" si="0"/>
        <v>0</v>
      </c>
      <c r="G14" s="21" t="s">
        <v>20</v>
      </c>
      <c r="H14" s="22" t="s">
        <v>20</v>
      </c>
    </row>
    <row r="15" spans="1:8" ht="19.5" customHeight="1">
      <c r="A15" s="19" t="s">
        <v>20</v>
      </c>
      <c r="B15" s="19" t="s">
        <v>20</v>
      </c>
      <c r="C15" s="19" t="s">
        <v>20</v>
      </c>
      <c r="D15" s="19" t="s">
        <v>20</v>
      </c>
      <c r="E15" s="19" t="s">
        <v>20</v>
      </c>
      <c r="F15" s="20">
        <f t="shared" si="0"/>
        <v>0</v>
      </c>
      <c r="G15" s="21" t="s">
        <v>20</v>
      </c>
      <c r="H15" s="22" t="s">
        <v>20</v>
      </c>
    </row>
    <row r="16" spans="1:8" ht="19.5" customHeight="1">
      <c r="A16" s="19" t="s">
        <v>20</v>
      </c>
      <c r="B16" s="19" t="s">
        <v>20</v>
      </c>
      <c r="C16" s="19" t="s">
        <v>20</v>
      </c>
      <c r="D16" s="19" t="s">
        <v>20</v>
      </c>
      <c r="E16" s="19" t="s">
        <v>20</v>
      </c>
      <c r="F16" s="20">
        <f t="shared" si="0"/>
        <v>0</v>
      </c>
      <c r="G16" s="21" t="s">
        <v>20</v>
      </c>
      <c r="H16" s="22"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43"/>
  <sheetViews>
    <sheetView showZeros="0" workbookViewId="0" topLeftCell="A15">
      <selection activeCell="H58" sqref="H58"/>
    </sheetView>
  </sheetViews>
  <sheetFormatPr defaultColWidth="9.33203125" defaultRowHeight="11.25"/>
  <cols>
    <col min="1" max="1" width="36" style="0" customWidth="1"/>
    <col min="2" max="3" width="11.5" style="0" customWidth="1"/>
    <col min="4" max="4" width="10.33203125" style="0" customWidth="1"/>
    <col min="5" max="5" width="27.16015625" style="0" customWidth="1"/>
    <col min="6" max="6" width="33.83203125" style="0" customWidth="1"/>
    <col min="7" max="9" width="30.16015625" style="0" customWidth="1"/>
    <col min="10" max="10" width="17.66015625" style="0" customWidth="1"/>
    <col min="11" max="11" width="24.83203125" style="0" customWidth="1"/>
    <col min="12" max="12" width="16" style="0" customWidth="1"/>
  </cols>
  <sheetData>
    <row r="1" spans="1:12" ht="15.75" customHeight="1">
      <c r="A1" s="2"/>
      <c r="B1" s="2"/>
      <c r="C1" s="2"/>
      <c r="D1" s="2"/>
      <c r="E1" s="2"/>
      <c r="F1" s="2"/>
      <c r="G1" s="2"/>
      <c r="H1" s="2"/>
      <c r="I1" s="2"/>
      <c r="J1" s="2"/>
      <c r="K1" s="2"/>
      <c r="L1" s="2"/>
    </row>
    <row r="2" spans="1:12" ht="15.75" customHeight="1">
      <c r="A2" s="2"/>
      <c r="B2" s="2"/>
      <c r="C2" s="2"/>
      <c r="D2" s="2"/>
      <c r="E2" s="2"/>
      <c r="F2" s="2"/>
      <c r="G2" s="2"/>
      <c r="H2" s="2"/>
      <c r="I2" s="2"/>
      <c r="J2" s="2"/>
      <c r="K2" s="2"/>
      <c r="L2" s="2" t="s">
        <v>351</v>
      </c>
    </row>
    <row r="3" spans="1:12" ht="27.75" customHeight="1">
      <c r="A3" s="184" t="s">
        <v>352</v>
      </c>
      <c r="B3" s="184"/>
      <c r="C3" s="184"/>
      <c r="D3" s="184"/>
      <c r="E3" s="184"/>
      <c r="F3" s="184"/>
      <c r="G3" s="184"/>
      <c r="H3" s="184"/>
      <c r="I3" s="184"/>
      <c r="J3" s="184"/>
      <c r="K3" s="184"/>
      <c r="L3" s="184"/>
    </row>
    <row r="4" spans="1:12" ht="17.25" customHeight="1">
      <c r="A4" s="3"/>
      <c r="B4" s="3"/>
      <c r="C4" s="3"/>
      <c r="D4" s="3"/>
      <c r="E4" s="3"/>
      <c r="F4" s="3"/>
      <c r="G4" s="3"/>
      <c r="H4" s="3"/>
      <c r="I4" s="3"/>
      <c r="J4" s="3"/>
      <c r="K4" s="3"/>
      <c r="L4" s="8" t="s">
        <v>353</v>
      </c>
    </row>
    <row r="5" spans="1:12" s="1" customFormat="1" ht="17.25" customHeight="1">
      <c r="A5" s="187" t="s">
        <v>354</v>
      </c>
      <c r="B5" s="185" t="s">
        <v>355</v>
      </c>
      <c r="C5" s="185"/>
      <c r="D5" s="185"/>
      <c r="E5" s="185" t="s">
        <v>356</v>
      </c>
      <c r="F5" s="185" t="s">
        <v>357</v>
      </c>
      <c r="G5" s="185" t="s">
        <v>358</v>
      </c>
      <c r="H5" s="185" t="s">
        <v>358</v>
      </c>
      <c r="I5" s="185" t="s">
        <v>358</v>
      </c>
      <c r="J5" s="185" t="s">
        <v>358</v>
      </c>
      <c r="K5" s="185" t="s">
        <v>358</v>
      </c>
      <c r="L5" s="185" t="s">
        <v>358</v>
      </c>
    </row>
    <row r="6" spans="1:12" s="1" customFormat="1" ht="17.25" customHeight="1">
      <c r="A6" s="188"/>
      <c r="B6" s="187" t="s">
        <v>359</v>
      </c>
      <c r="C6" s="185" t="s">
        <v>360</v>
      </c>
      <c r="D6" s="185" t="s">
        <v>361</v>
      </c>
      <c r="E6" s="185"/>
      <c r="F6" s="185"/>
      <c r="G6" s="185" t="s">
        <v>362</v>
      </c>
      <c r="H6" s="185" t="s">
        <v>362</v>
      </c>
      <c r="I6" s="186" t="s">
        <v>363</v>
      </c>
      <c r="J6" s="186" t="s">
        <v>363</v>
      </c>
      <c r="K6" s="186" t="s">
        <v>364</v>
      </c>
      <c r="L6" s="186" t="s">
        <v>364</v>
      </c>
    </row>
    <row r="7" spans="1:12" s="1" customFormat="1" ht="17.25" customHeight="1">
      <c r="A7" s="189"/>
      <c r="B7" s="189"/>
      <c r="C7" s="187" t="s">
        <v>20</v>
      </c>
      <c r="D7" s="187"/>
      <c r="E7" s="187" t="s">
        <v>20</v>
      </c>
      <c r="F7" s="187" t="s">
        <v>20</v>
      </c>
      <c r="G7" s="4" t="s">
        <v>365</v>
      </c>
      <c r="H7" s="5" t="s">
        <v>366</v>
      </c>
      <c r="I7" s="5" t="s">
        <v>365</v>
      </c>
      <c r="J7" s="5" t="s">
        <v>366</v>
      </c>
      <c r="K7" s="5" t="s">
        <v>365</v>
      </c>
      <c r="L7" s="5" t="s">
        <v>366</v>
      </c>
    </row>
    <row r="8" spans="1:12" ht="18.75" customHeight="1">
      <c r="A8" s="6" t="s">
        <v>60</v>
      </c>
      <c r="B8" s="7">
        <v>1357800</v>
      </c>
      <c r="C8" s="7">
        <v>1357800</v>
      </c>
      <c r="D8" s="7">
        <f aca="true" t="shared" si="0" ref="D8:D43">B8-C8</f>
        <v>0</v>
      </c>
      <c r="E8" s="6"/>
      <c r="F8" s="6" t="s">
        <v>20</v>
      </c>
      <c r="G8" s="6" t="s">
        <v>20</v>
      </c>
      <c r="H8" s="6" t="s">
        <v>20</v>
      </c>
      <c r="I8" s="6" t="s">
        <v>20</v>
      </c>
      <c r="J8" s="6" t="s">
        <v>20</v>
      </c>
      <c r="K8" s="9" t="s">
        <v>20</v>
      </c>
      <c r="L8" s="9" t="s">
        <v>20</v>
      </c>
    </row>
    <row r="9" spans="1:12" ht="18.75" customHeight="1">
      <c r="A9" s="6" t="s">
        <v>0</v>
      </c>
      <c r="B9" s="7">
        <v>1357800</v>
      </c>
      <c r="C9" s="7">
        <v>1357800</v>
      </c>
      <c r="D9" s="7">
        <f t="shared" si="0"/>
        <v>0</v>
      </c>
      <c r="E9" s="6"/>
      <c r="F9" s="6" t="s">
        <v>20</v>
      </c>
      <c r="G9" s="6" t="s">
        <v>20</v>
      </c>
      <c r="H9" s="6" t="s">
        <v>20</v>
      </c>
      <c r="I9" s="6" t="s">
        <v>20</v>
      </c>
      <c r="J9" s="6" t="s">
        <v>20</v>
      </c>
      <c r="K9" s="9" t="s">
        <v>20</v>
      </c>
      <c r="L9" s="9" t="s">
        <v>20</v>
      </c>
    </row>
    <row r="10" spans="1:12" ht="18.75" customHeight="1">
      <c r="A10" s="6" t="s">
        <v>367</v>
      </c>
      <c r="B10" s="7">
        <v>336000</v>
      </c>
      <c r="C10" s="7">
        <v>336000</v>
      </c>
      <c r="D10" s="7">
        <f t="shared" si="0"/>
        <v>0</v>
      </c>
      <c r="E10" s="6"/>
      <c r="F10" s="6" t="s">
        <v>368</v>
      </c>
      <c r="G10" s="6" t="s">
        <v>369</v>
      </c>
      <c r="H10" s="6" t="s">
        <v>370</v>
      </c>
      <c r="I10" s="6" t="s">
        <v>371</v>
      </c>
      <c r="J10" s="6" t="s">
        <v>372</v>
      </c>
      <c r="K10" s="9" t="s">
        <v>373</v>
      </c>
      <c r="L10" s="9" t="s">
        <v>372</v>
      </c>
    </row>
    <row r="11" spans="1:12" ht="18.75" customHeight="1">
      <c r="A11" s="6" t="s">
        <v>374</v>
      </c>
      <c r="B11" s="7">
        <v>0</v>
      </c>
      <c r="C11" s="7">
        <v>0</v>
      </c>
      <c r="D11" s="7">
        <f t="shared" si="0"/>
        <v>0</v>
      </c>
      <c r="E11" s="6"/>
      <c r="F11" s="6" t="s">
        <v>20</v>
      </c>
      <c r="G11" s="6" t="s">
        <v>375</v>
      </c>
      <c r="H11" s="6" t="s">
        <v>372</v>
      </c>
      <c r="I11" s="6" t="s">
        <v>376</v>
      </c>
      <c r="J11" s="6" t="s">
        <v>372</v>
      </c>
      <c r="K11" s="9" t="s">
        <v>377</v>
      </c>
      <c r="L11" s="9" t="s">
        <v>372</v>
      </c>
    </row>
    <row r="12" spans="1:12" ht="18.75" customHeight="1">
      <c r="A12" s="6" t="s">
        <v>374</v>
      </c>
      <c r="B12" s="7">
        <v>0</v>
      </c>
      <c r="C12" s="7">
        <v>0</v>
      </c>
      <c r="D12" s="7">
        <f t="shared" si="0"/>
        <v>0</v>
      </c>
      <c r="E12" s="6"/>
      <c r="F12" s="6" t="s">
        <v>20</v>
      </c>
      <c r="G12" s="6" t="s">
        <v>378</v>
      </c>
      <c r="H12" s="6" t="s">
        <v>372</v>
      </c>
      <c r="I12" s="6" t="s">
        <v>379</v>
      </c>
      <c r="J12" s="6" t="s">
        <v>372</v>
      </c>
      <c r="K12" s="9" t="s">
        <v>380</v>
      </c>
      <c r="L12" s="9" t="s">
        <v>372</v>
      </c>
    </row>
    <row r="13" spans="1:12" ht="18.75" customHeight="1">
      <c r="A13" s="6" t="s">
        <v>374</v>
      </c>
      <c r="B13" s="7">
        <v>0</v>
      </c>
      <c r="C13" s="7">
        <v>0</v>
      </c>
      <c r="D13" s="7">
        <f t="shared" si="0"/>
        <v>0</v>
      </c>
      <c r="E13" s="6"/>
      <c r="F13" s="6" t="s">
        <v>20</v>
      </c>
      <c r="G13" s="6" t="s">
        <v>381</v>
      </c>
      <c r="H13" s="6" t="s">
        <v>372</v>
      </c>
      <c r="I13" s="6" t="s">
        <v>382</v>
      </c>
      <c r="J13" s="6" t="s">
        <v>372</v>
      </c>
      <c r="K13" s="9" t="s">
        <v>383</v>
      </c>
      <c r="L13" s="9" t="s">
        <v>372</v>
      </c>
    </row>
    <row r="14" spans="1:12" ht="18.75" customHeight="1">
      <c r="A14" s="6" t="s">
        <v>374</v>
      </c>
      <c r="B14" s="7">
        <v>0</v>
      </c>
      <c r="C14" s="7">
        <v>0</v>
      </c>
      <c r="D14" s="7">
        <f t="shared" si="0"/>
        <v>0</v>
      </c>
      <c r="E14" s="6"/>
      <c r="F14" s="6" t="s">
        <v>20</v>
      </c>
      <c r="G14" s="6" t="s">
        <v>384</v>
      </c>
      <c r="H14" s="6" t="s">
        <v>372</v>
      </c>
      <c r="I14" s="6" t="s">
        <v>385</v>
      </c>
      <c r="J14" s="6" t="s">
        <v>372</v>
      </c>
      <c r="K14" s="9" t="s">
        <v>20</v>
      </c>
      <c r="L14" s="9" t="s">
        <v>20</v>
      </c>
    </row>
    <row r="15" spans="1:12" ht="18.75" customHeight="1">
      <c r="A15" s="6" t="s">
        <v>374</v>
      </c>
      <c r="B15" s="7">
        <v>0</v>
      </c>
      <c r="C15" s="7">
        <v>0</v>
      </c>
      <c r="D15" s="7">
        <f t="shared" si="0"/>
        <v>0</v>
      </c>
      <c r="E15" s="6"/>
      <c r="F15" s="6" t="s">
        <v>20</v>
      </c>
      <c r="G15" s="6" t="s">
        <v>386</v>
      </c>
      <c r="H15" s="6" t="s">
        <v>372</v>
      </c>
      <c r="I15" s="6" t="s">
        <v>387</v>
      </c>
      <c r="J15" s="6" t="s">
        <v>372</v>
      </c>
      <c r="K15" s="9" t="s">
        <v>20</v>
      </c>
      <c r="L15" s="9" t="s">
        <v>20</v>
      </c>
    </row>
    <row r="16" spans="1:12" ht="18.75" customHeight="1">
      <c r="A16" s="6" t="s">
        <v>374</v>
      </c>
      <c r="B16" s="7">
        <v>0</v>
      </c>
      <c r="C16" s="7">
        <v>0</v>
      </c>
      <c r="D16" s="7">
        <f t="shared" si="0"/>
        <v>0</v>
      </c>
      <c r="E16" s="6"/>
      <c r="F16" s="6" t="s">
        <v>20</v>
      </c>
      <c r="G16" s="6" t="s">
        <v>388</v>
      </c>
      <c r="H16" s="6" t="s">
        <v>372</v>
      </c>
      <c r="I16" s="6" t="s">
        <v>389</v>
      </c>
      <c r="J16" s="6" t="s">
        <v>372</v>
      </c>
      <c r="K16" s="9" t="s">
        <v>20</v>
      </c>
      <c r="L16" s="9" t="s">
        <v>20</v>
      </c>
    </row>
    <row r="17" spans="1:12" ht="18.75" customHeight="1">
      <c r="A17" s="6" t="s">
        <v>374</v>
      </c>
      <c r="B17" s="7">
        <v>0</v>
      </c>
      <c r="C17" s="7">
        <v>0</v>
      </c>
      <c r="D17" s="7">
        <f t="shared" si="0"/>
        <v>0</v>
      </c>
      <c r="E17" s="6"/>
      <c r="F17" s="6" t="s">
        <v>20</v>
      </c>
      <c r="G17" s="6" t="s">
        <v>390</v>
      </c>
      <c r="H17" s="6" t="s">
        <v>372</v>
      </c>
      <c r="I17" s="6" t="s">
        <v>391</v>
      </c>
      <c r="J17" s="6" t="s">
        <v>372</v>
      </c>
      <c r="K17" s="9" t="s">
        <v>20</v>
      </c>
      <c r="L17" s="9" t="s">
        <v>20</v>
      </c>
    </row>
    <row r="18" spans="1:12" ht="18.75" customHeight="1">
      <c r="A18" s="6" t="s">
        <v>374</v>
      </c>
      <c r="B18" s="7">
        <v>0</v>
      </c>
      <c r="C18" s="7">
        <v>0</v>
      </c>
      <c r="D18" s="7">
        <f t="shared" si="0"/>
        <v>0</v>
      </c>
      <c r="E18" s="6"/>
      <c r="F18" s="6" t="s">
        <v>20</v>
      </c>
      <c r="G18" s="6" t="s">
        <v>392</v>
      </c>
      <c r="H18" s="6" t="s">
        <v>372</v>
      </c>
      <c r="I18" s="6" t="s">
        <v>393</v>
      </c>
      <c r="J18" s="6" t="s">
        <v>372</v>
      </c>
      <c r="K18" s="9" t="s">
        <v>20</v>
      </c>
      <c r="L18" s="9" t="s">
        <v>20</v>
      </c>
    </row>
    <row r="19" spans="1:12" ht="18.75" customHeight="1">
      <c r="A19" s="6" t="s">
        <v>374</v>
      </c>
      <c r="B19" s="7">
        <v>0</v>
      </c>
      <c r="C19" s="7">
        <v>0</v>
      </c>
      <c r="D19" s="7">
        <f t="shared" si="0"/>
        <v>0</v>
      </c>
      <c r="E19" s="6"/>
      <c r="F19" s="6" t="s">
        <v>20</v>
      </c>
      <c r="G19" s="6" t="s">
        <v>394</v>
      </c>
      <c r="H19" s="6" t="s">
        <v>372</v>
      </c>
      <c r="I19" s="6" t="s">
        <v>395</v>
      </c>
      <c r="J19" s="6" t="s">
        <v>372</v>
      </c>
      <c r="K19" s="9" t="s">
        <v>20</v>
      </c>
      <c r="L19" s="9" t="s">
        <v>20</v>
      </c>
    </row>
    <row r="20" spans="1:12" ht="18.75" customHeight="1">
      <c r="A20" s="6" t="s">
        <v>374</v>
      </c>
      <c r="B20" s="7">
        <v>0</v>
      </c>
      <c r="C20" s="7">
        <v>0</v>
      </c>
      <c r="D20" s="7">
        <f t="shared" si="0"/>
        <v>0</v>
      </c>
      <c r="E20" s="6"/>
      <c r="F20" s="6" t="s">
        <v>20</v>
      </c>
      <c r="G20" s="6" t="s">
        <v>396</v>
      </c>
      <c r="H20" s="6" t="s">
        <v>372</v>
      </c>
      <c r="I20" s="6" t="s">
        <v>397</v>
      </c>
      <c r="J20" s="6" t="s">
        <v>372</v>
      </c>
      <c r="K20" s="9" t="s">
        <v>20</v>
      </c>
      <c r="L20" s="9" t="s">
        <v>20</v>
      </c>
    </row>
    <row r="21" spans="1:12" ht="18.75" customHeight="1">
      <c r="A21" s="6" t="s">
        <v>374</v>
      </c>
      <c r="B21" s="7">
        <v>0</v>
      </c>
      <c r="C21" s="7">
        <v>0</v>
      </c>
      <c r="D21" s="7">
        <f t="shared" si="0"/>
        <v>0</v>
      </c>
      <c r="E21" s="6"/>
      <c r="F21" s="6" t="s">
        <v>20</v>
      </c>
      <c r="G21" s="6" t="s">
        <v>398</v>
      </c>
      <c r="H21" s="6" t="s">
        <v>372</v>
      </c>
      <c r="I21" s="6" t="s">
        <v>399</v>
      </c>
      <c r="J21" s="6" t="s">
        <v>372</v>
      </c>
      <c r="K21" s="9" t="s">
        <v>20</v>
      </c>
      <c r="L21" s="9" t="s">
        <v>20</v>
      </c>
    </row>
    <row r="22" spans="1:12" ht="18.75" customHeight="1">
      <c r="A22" s="6" t="s">
        <v>400</v>
      </c>
      <c r="B22" s="7">
        <v>244300</v>
      </c>
      <c r="C22" s="7">
        <v>244300</v>
      </c>
      <c r="D22" s="7">
        <f t="shared" si="0"/>
        <v>0</v>
      </c>
      <c r="E22" s="6"/>
      <c r="F22" s="6" t="s">
        <v>401</v>
      </c>
      <c r="G22" s="6" t="s">
        <v>402</v>
      </c>
      <c r="H22" s="6" t="s">
        <v>372</v>
      </c>
      <c r="I22" s="6" t="s">
        <v>403</v>
      </c>
      <c r="J22" s="6" t="s">
        <v>372</v>
      </c>
      <c r="K22" s="9" t="s">
        <v>377</v>
      </c>
      <c r="L22" s="9" t="s">
        <v>372</v>
      </c>
    </row>
    <row r="23" spans="1:12" ht="18.75" customHeight="1">
      <c r="A23" s="6" t="s">
        <v>374</v>
      </c>
      <c r="B23" s="7">
        <v>0</v>
      </c>
      <c r="C23" s="7">
        <v>0</v>
      </c>
      <c r="D23" s="7">
        <f t="shared" si="0"/>
        <v>0</v>
      </c>
      <c r="E23" s="6"/>
      <c r="F23" s="6" t="s">
        <v>20</v>
      </c>
      <c r="G23" s="6" t="s">
        <v>404</v>
      </c>
      <c r="H23" s="6" t="s">
        <v>372</v>
      </c>
      <c r="I23" s="6" t="s">
        <v>388</v>
      </c>
      <c r="J23" s="6" t="s">
        <v>372</v>
      </c>
      <c r="K23" s="9" t="s">
        <v>383</v>
      </c>
      <c r="L23" s="9" t="s">
        <v>372</v>
      </c>
    </row>
    <row r="24" spans="1:12" ht="18.75" customHeight="1">
      <c r="A24" s="6" t="s">
        <v>374</v>
      </c>
      <c r="B24" s="7">
        <v>0</v>
      </c>
      <c r="C24" s="7">
        <v>0</v>
      </c>
      <c r="D24" s="7">
        <f t="shared" si="0"/>
        <v>0</v>
      </c>
      <c r="E24" s="6"/>
      <c r="F24" s="6" t="s">
        <v>20</v>
      </c>
      <c r="G24" s="6" t="s">
        <v>405</v>
      </c>
      <c r="H24" s="6" t="s">
        <v>372</v>
      </c>
      <c r="I24" s="6" t="s">
        <v>406</v>
      </c>
      <c r="J24" s="6" t="s">
        <v>372</v>
      </c>
      <c r="K24" s="9" t="s">
        <v>380</v>
      </c>
      <c r="L24" s="9" t="s">
        <v>372</v>
      </c>
    </row>
    <row r="25" spans="1:12" ht="18.75" customHeight="1">
      <c r="A25" s="6" t="s">
        <v>374</v>
      </c>
      <c r="B25" s="7">
        <v>0</v>
      </c>
      <c r="C25" s="7">
        <v>0</v>
      </c>
      <c r="D25" s="7">
        <f t="shared" si="0"/>
        <v>0</v>
      </c>
      <c r="E25" s="6"/>
      <c r="F25" s="6" t="s">
        <v>20</v>
      </c>
      <c r="G25" s="6" t="s">
        <v>407</v>
      </c>
      <c r="H25" s="6" t="s">
        <v>372</v>
      </c>
      <c r="I25" s="6" t="s">
        <v>20</v>
      </c>
      <c r="J25" s="6" t="s">
        <v>20</v>
      </c>
      <c r="K25" s="9" t="s">
        <v>20</v>
      </c>
      <c r="L25" s="9" t="s">
        <v>20</v>
      </c>
    </row>
    <row r="26" spans="1:12" ht="18.75" customHeight="1">
      <c r="A26" s="6" t="s">
        <v>374</v>
      </c>
      <c r="B26" s="7">
        <v>0</v>
      </c>
      <c r="C26" s="7">
        <v>0</v>
      </c>
      <c r="D26" s="7">
        <f t="shared" si="0"/>
        <v>0</v>
      </c>
      <c r="E26" s="6"/>
      <c r="F26" s="6" t="s">
        <v>20</v>
      </c>
      <c r="G26" s="6" t="s">
        <v>408</v>
      </c>
      <c r="H26" s="6" t="s">
        <v>372</v>
      </c>
      <c r="I26" s="6" t="s">
        <v>20</v>
      </c>
      <c r="J26" s="6" t="s">
        <v>20</v>
      </c>
      <c r="K26" s="9" t="s">
        <v>20</v>
      </c>
      <c r="L26" s="9" t="s">
        <v>20</v>
      </c>
    </row>
    <row r="27" spans="1:12" ht="18.75" customHeight="1">
      <c r="A27" s="6" t="s">
        <v>374</v>
      </c>
      <c r="B27" s="7">
        <v>0</v>
      </c>
      <c r="C27" s="7">
        <v>0</v>
      </c>
      <c r="D27" s="7">
        <f t="shared" si="0"/>
        <v>0</v>
      </c>
      <c r="E27" s="6"/>
      <c r="F27" s="6" t="s">
        <v>20</v>
      </c>
      <c r="G27" s="6" t="s">
        <v>409</v>
      </c>
      <c r="H27" s="6" t="s">
        <v>372</v>
      </c>
      <c r="I27" s="6" t="s">
        <v>20</v>
      </c>
      <c r="J27" s="6" t="s">
        <v>20</v>
      </c>
      <c r="K27" s="9" t="s">
        <v>20</v>
      </c>
      <c r="L27" s="9" t="s">
        <v>20</v>
      </c>
    </row>
    <row r="28" spans="1:12" ht="18.75" customHeight="1">
      <c r="A28" s="6" t="s">
        <v>410</v>
      </c>
      <c r="B28" s="7">
        <v>577500</v>
      </c>
      <c r="C28" s="7">
        <v>577500</v>
      </c>
      <c r="D28" s="7">
        <f t="shared" si="0"/>
        <v>0</v>
      </c>
      <c r="E28" s="6"/>
      <c r="F28" s="6" t="s">
        <v>411</v>
      </c>
      <c r="G28" s="6" t="s">
        <v>388</v>
      </c>
      <c r="H28" s="6" t="s">
        <v>370</v>
      </c>
      <c r="I28" s="6" t="s">
        <v>412</v>
      </c>
      <c r="J28" s="6" t="s">
        <v>372</v>
      </c>
      <c r="K28" s="9" t="s">
        <v>377</v>
      </c>
      <c r="L28" s="9" t="s">
        <v>372</v>
      </c>
    </row>
    <row r="29" spans="1:12" ht="18.75" customHeight="1">
      <c r="A29" s="6" t="s">
        <v>374</v>
      </c>
      <c r="B29" s="7">
        <v>0</v>
      </c>
      <c r="C29" s="7">
        <v>0</v>
      </c>
      <c r="D29" s="7">
        <f t="shared" si="0"/>
        <v>0</v>
      </c>
      <c r="E29" s="6"/>
      <c r="F29" s="6" t="s">
        <v>20</v>
      </c>
      <c r="G29" s="6" t="s">
        <v>413</v>
      </c>
      <c r="H29" s="6" t="s">
        <v>372</v>
      </c>
      <c r="I29" s="6" t="s">
        <v>414</v>
      </c>
      <c r="J29" s="6" t="s">
        <v>372</v>
      </c>
      <c r="K29" s="9" t="s">
        <v>380</v>
      </c>
      <c r="L29" s="9" t="s">
        <v>372</v>
      </c>
    </row>
    <row r="30" spans="1:12" ht="18.75" customHeight="1">
      <c r="A30" s="6" t="s">
        <v>374</v>
      </c>
      <c r="B30" s="7">
        <v>0</v>
      </c>
      <c r="C30" s="7">
        <v>0</v>
      </c>
      <c r="D30" s="7">
        <f t="shared" si="0"/>
        <v>0</v>
      </c>
      <c r="E30" s="6"/>
      <c r="F30" s="6" t="s">
        <v>20</v>
      </c>
      <c r="G30" s="6" t="s">
        <v>415</v>
      </c>
      <c r="H30" s="6" t="s">
        <v>372</v>
      </c>
      <c r="I30" s="6" t="s">
        <v>416</v>
      </c>
      <c r="J30" s="6" t="s">
        <v>372</v>
      </c>
      <c r="K30" s="9" t="s">
        <v>417</v>
      </c>
      <c r="L30" s="9" t="s">
        <v>372</v>
      </c>
    </row>
    <row r="31" spans="1:12" ht="18.75" customHeight="1">
      <c r="A31" s="6" t="s">
        <v>374</v>
      </c>
      <c r="B31" s="7">
        <v>0</v>
      </c>
      <c r="C31" s="7">
        <v>0</v>
      </c>
      <c r="D31" s="7">
        <f t="shared" si="0"/>
        <v>0</v>
      </c>
      <c r="E31" s="6"/>
      <c r="F31" s="6" t="s">
        <v>20</v>
      </c>
      <c r="G31" s="6" t="s">
        <v>418</v>
      </c>
      <c r="H31" s="6" t="s">
        <v>372</v>
      </c>
      <c r="I31" s="6" t="s">
        <v>419</v>
      </c>
      <c r="J31" s="6" t="s">
        <v>370</v>
      </c>
      <c r="K31" s="9" t="s">
        <v>420</v>
      </c>
      <c r="L31" s="9" t="s">
        <v>372</v>
      </c>
    </row>
    <row r="32" spans="1:12" ht="18.75" customHeight="1">
      <c r="A32" s="6" t="s">
        <v>374</v>
      </c>
      <c r="B32" s="7">
        <v>0</v>
      </c>
      <c r="C32" s="7">
        <v>0</v>
      </c>
      <c r="D32" s="7">
        <f t="shared" si="0"/>
        <v>0</v>
      </c>
      <c r="E32" s="6"/>
      <c r="F32" s="6" t="s">
        <v>20</v>
      </c>
      <c r="G32" s="6" t="s">
        <v>421</v>
      </c>
      <c r="H32" s="6" t="s">
        <v>372</v>
      </c>
      <c r="I32" s="6" t="s">
        <v>20</v>
      </c>
      <c r="J32" s="6" t="s">
        <v>20</v>
      </c>
      <c r="K32" s="9" t="s">
        <v>20</v>
      </c>
      <c r="L32" s="9" t="s">
        <v>20</v>
      </c>
    </row>
    <row r="33" spans="1:12" ht="18.75" customHeight="1">
      <c r="A33" s="6" t="s">
        <v>374</v>
      </c>
      <c r="B33" s="7">
        <v>0</v>
      </c>
      <c r="C33" s="7">
        <v>0</v>
      </c>
      <c r="D33" s="7">
        <f t="shared" si="0"/>
        <v>0</v>
      </c>
      <c r="E33" s="6"/>
      <c r="F33" s="6" t="s">
        <v>20</v>
      </c>
      <c r="G33" s="6" t="s">
        <v>422</v>
      </c>
      <c r="H33" s="6" t="s">
        <v>372</v>
      </c>
      <c r="I33" s="6" t="s">
        <v>20</v>
      </c>
      <c r="J33" s="6" t="s">
        <v>20</v>
      </c>
      <c r="K33" s="9" t="s">
        <v>20</v>
      </c>
      <c r="L33" s="9" t="s">
        <v>20</v>
      </c>
    </row>
    <row r="34" spans="1:12" ht="18.75" customHeight="1">
      <c r="A34" s="6" t="s">
        <v>374</v>
      </c>
      <c r="B34" s="7">
        <v>0</v>
      </c>
      <c r="C34" s="7">
        <v>0</v>
      </c>
      <c r="D34" s="7">
        <f t="shared" si="0"/>
        <v>0</v>
      </c>
      <c r="E34" s="6"/>
      <c r="F34" s="6" t="s">
        <v>20</v>
      </c>
      <c r="G34" s="6" t="s">
        <v>423</v>
      </c>
      <c r="H34" s="6" t="s">
        <v>372</v>
      </c>
      <c r="I34" s="6" t="s">
        <v>20</v>
      </c>
      <c r="J34" s="6" t="s">
        <v>20</v>
      </c>
      <c r="K34" s="9" t="s">
        <v>20</v>
      </c>
      <c r="L34" s="9" t="s">
        <v>20</v>
      </c>
    </row>
    <row r="35" spans="1:12" ht="18.75" customHeight="1">
      <c r="A35" s="6" t="s">
        <v>374</v>
      </c>
      <c r="B35" s="7">
        <v>0</v>
      </c>
      <c r="C35" s="7">
        <v>0</v>
      </c>
      <c r="D35" s="7">
        <f t="shared" si="0"/>
        <v>0</v>
      </c>
      <c r="E35" s="6"/>
      <c r="F35" s="6" t="s">
        <v>20</v>
      </c>
      <c r="G35" s="6" t="s">
        <v>424</v>
      </c>
      <c r="H35" s="6" t="s">
        <v>372</v>
      </c>
      <c r="I35" s="6" t="s">
        <v>20</v>
      </c>
      <c r="J35" s="6" t="s">
        <v>20</v>
      </c>
      <c r="K35" s="9" t="s">
        <v>20</v>
      </c>
      <c r="L35" s="9" t="s">
        <v>20</v>
      </c>
    </row>
    <row r="36" spans="1:12" ht="18.75" customHeight="1">
      <c r="A36" s="6" t="s">
        <v>374</v>
      </c>
      <c r="B36" s="7">
        <v>0</v>
      </c>
      <c r="C36" s="7">
        <v>0</v>
      </c>
      <c r="D36" s="7">
        <f t="shared" si="0"/>
        <v>0</v>
      </c>
      <c r="E36" s="6"/>
      <c r="F36" s="6" t="s">
        <v>20</v>
      </c>
      <c r="G36" s="6" t="s">
        <v>425</v>
      </c>
      <c r="H36" s="6" t="s">
        <v>372</v>
      </c>
      <c r="I36" s="6" t="s">
        <v>20</v>
      </c>
      <c r="J36" s="6" t="s">
        <v>20</v>
      </c>
      <c r="K36" s="9" t="s">
        <v>20</v>
      </c>
      <c r="L36" s="9" t="s">
        <v>20</v>
      </c>
    </row>
    <row r="37" spans="1:12" ht="18.75" customHeight="1">
      <c r="A37" s="6" t="s">
        <v>374</v>
      </c>
      <c r="B37" s="7">
        <v>0</v>
      </c>
      <c r="C37" s="7">
        <v>0</v>
      </c>
      <c r="D37" s="7">
        <f t="shared" si="0"/>
        <v>0</v>
      </c>
      <c r="E37" s="6"/>
      <c r="F37" s="6" t="s">
        <v>20</v>
      </c>
      <c r="G37" s="6" t="s">
        <v>426</v>
      </c>
      <c r="H37" s="6" t="s">
        <v>372</v>
      </c>
      <c r="I37" s="6" t="s">
        <v>20</v>
      </c>
      <c r="J37" s="6" t="s">
        <v>20</v>
      </c>
      <c r="K37" s="9" t="s">
        <v>20</v>
      </c>
      <c r="L37" s="9" t="s">
        <v>20</v>
      </c>
    </row>
    <row r="38" spans="1:12" ht="18.75" customHeight="1">
      <c r="A38" s="6" t="s">
        <v>374</v>
      </c>
      <c r="B38" s="7">
        <v>0</v>
      </c>
      <c r="C38" s="7">
        <v>0</v>
      </c>
      <c r="D38" s="7">
        <f t="shared" si="0"/>
        <v>0</v>
      </c>
      <c r="E38" s="6"/>
      <c r="F38" s="6" t="s">
        <v>20</v>
      </c>
      <c r="G38" s="6" t="s">
        <v>427</v>
      </c>
      <c r="H38" s="6" t="s">
        <v>372</v>
      </c>
      <c r="I38" s="6" t="s">
        <v>20</v>
      </c>
      <c r="J38" s="6" t="s">
        <v>20</v>
      </c>
      <c r="K38" s="9" t="s">
        <v>20</v>
      </c>
      <c r="L38" s="9" t="s">
        <v>20</v>
      </c>
    </row>
    <row r="39" spans="1:12" ht="18.75" customHeight="1">
      <c r="A39" s="6" t="s">
        <v>374</v>
      </c>
      <c r="B39" s="7">
        <v>0</v>
      </c>
      <c r="C39" s="7">
        <v>0</v>
      </c>
      <c r="D39" s="7">
        <f t="shared" si="0"/>
        <v>0</v>
      </c>
      <c r="E39" s="6"/>
      <c r="F39" s="6" t="s">
        <v>20</v>
      </c>
      <c r="G39" s="6" t="s">
        <v>428</v>
      </c>
      <c r="H39" s="6" t="s">
        <v>372</v>
      </c>
      <c r="I39" s="6" t="s">
        <v>20</v>
      </c>
      <c r="J39" s="6" t="s">
        <v>20</v>
      </c>
      <c r="K39" s="9" t="s">
        <v>20</v>
      </c>
      <c r="L39" s="9" t="s">
        <v>20</v>
      </c>
    </row>
    <row r="40" spans="1:12" ht="18.75" customHeight="1">
      <c r="A40" s="6" t="s">
        <v>429</v>
      </c>
      <c r="B40" s="7">
        <v>200000</v>
      </c>
      <c r="C40" s="7">
        <v>200000</v>
      </c>
      <c r="D40" s="7">
        <f t="shared" si="0"/>
        <v>0</v>
      </c>
      <c r="E40" s="6"/>
      <c r="F40" s="6" t="s">
        <v>430</v>
      </c>
      <c r="G40" s="6" t="s">
        <v>431</v>
      </c>
      <c r="H40" s="6" t="s">
        <v>372</v>
      </c>
      <c r="I40" s="6" t="s">
        <v>406</v>
      </c>
      <c r="J40" s="6" t="s">
        <v>432</v>
      </c>
      <c r="K40" s="9" t="s">
        <v>383</v>
      </c>
      <c r="L40" s="9" t="s">
        <v>372</v>
      </c>
    </row>
    <row r="41" spans="1:12" ht="18.75" customHeight="1">
      <c r="A41" s="6" t="s">
        <v>374</v>
      </c>
      <c r="B41" s="7">
        <v>0</v>
      </c>
      <c r="C41" s="7">
        <v>0</v>
      </c>
      <c r="D41" s="7">
        <f t="shared" si="0"/>
        <v>0</v>
      </c>
      <c r="E41" s="6"/>
      <c r="F41" s="6" t="s">
        <v>20</v>
      </c>
      <c r="G41" s="6" t="s">
        <v>433</v>
      </c>
      <c r="H41" s="6" t="s">
        <v>372</v>
      </c>
      <c r="I41" s="6" t="s">
        <v>388</v>
      </c>
      <c r="J41" s="6" t="s">
        <v>372</v>
      </c>
      <c r="K41" s="9" t="s">
        <v>380</v>
      </c>
      <c r="L41" s="9" t="s">
        <v>372</v>
      </c>
    </row>
    <row r="42" spans="1:12" ht="18.75" customHeight="1">
      <c r="A42" s="6" t="s">
        <v>374</v>
      </c>
      <c r="B42" s="7">
        <v>0</v>
      </c>
      <c r="C42" s="7">
        <v>0</v>
      </c>
      <c r="D42" s="7">
        <f t="shared" si="0"/>
        <v>0</v>
      </c>
      <c r="E42" s="6"/>
      <c r="F42" s="6" t="s">
        <v>20</v>
      </c>
      <c r="G42" s="6" t="s">
        <v>434</v>
      </c>
      <c r="H42" s="6" t="s">
        <v>372</v>
      </c>
      <c r="I42" s="6" t="s">
        <v>435</v>
      </c>
      <c r="J42" s="6" t="s">
        <v>372</v>
      </c>
      <c r="K42" s="9" t="s">
        <v>436</v>
      </c>
      <c r="L42" s="9" t="s">
        <v>372</v>
      </c>
    </row>
    <row r="43" spans="1:12" ht="18.75" customHeight="1">
      <c r="A43" s="6" t="s">
        <v>374</v>
      </c>
      <c r="B43" s="7">
        <v>0</v>
      </c>
      <c r="C43" s="7">
        <v>0</v>
      </c>
      <c r="D43" s="7">
        <f t="shared" si="0"/>
        <v>0</v>
      </c>
      <c r="E43" s="6"/>
      <c r="F43" s="6" t="s">
        <v>20</v>
      </c>
      <c r="G43" s="6" t="s">
        <v>437</v>
      </c>
      <c r="H43" s="6" t="s">
        <v>372</v>
      </c>
      <c r="I43" s="6" t="s">
        <v>20</v>
      </c>
      <c r="J43" s="6" t="s">
        <v>20</v>
      </c>
      <c r="K43" s="9" t="s">
        <v>20</v>
      </c>
      <c r="L43" s="9" t="s">
        <v>20</v>
      </c>
    </row>
  </sheetData>
  <sheetProtection/>
  <mergeCells count="12">
    <mergeCell ref="E5:E7"/>
    <mergeCell ref="F5:F7"/>
    <mergeCell ref="A3:L3"/>
    <mergeCell ref="B5:D5"/>
    <mergeCell ref="G5:L5"/>
    <mergeCell ref="G6:H6"/>
    <mergeCell ref="I6:J6"/>
    <mergeCell ref="K6:L6"/>
    <mergeCell ref="A5:A7"/>
    <mergeCell ref="B6:B7"/>
    <mergeCell ref="C6:C7"/>
    <mergeCell ref="D6:D7"/>
  </mergeCells>
  <printOptions horizontalCentered="1"/>
  <pageMargins left="0.39375001192092896" right="0.39375001192092896" top="0.7875000238418579" bottom="0.39375001192092896" header="0" footer="0"/>
  <pageSetup errors="blank" fitToHeight="2" fitToWidth="1" horizontalDpi="600" verticalDpi="600" orientation="landscape" paperSize="9"/>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53"/>
      <c r="B1" s="53"/>
      <c r="C1" s="53"/>
      <c r="D1" s="15" t="s">
        <v>3</v>
      </c>
    </row>
    <row r="2" spans="1:4" ht="20.25" customHeight="1">
      <c r="A2" s="122" t="s">
        <v>4</v>
      </c>
      <c r="B2" s="122"/>
      <c r="C2" s="122"/>
      <c r="D2" s="122"/>
    </row>
    <row r="3" spans="1:4" ht="20.25" customHeight="1">
      <c r="A3" s="54" t="s">
        <v>5</v>
      </c>
      <c r="B3" s="55"/>
      <c r="C3" s="24"/>
      <c r="D3" s="15" t="s">
        <v>6</v>
      </c>
    </row>
    <row r="4" spans="1:4" ht="15" customHeight="1">
      <c r="A4" s="123" t="s">
        <v>7</v>
      </c>
      <c r="B4" s="124"/>
      <c r="C4" s="123" t="s">
        <v>8</v>
      </c>
      <c r="D4" s="124"/>
    </row>
    <row r="5" spans="1:4" ht="15" customHeight="1">
      <c r="A5" s="56" t="s">
        <v>9</v>
      </c>
      <c r="B5" s="57" t="s">
        <v>10</v>
      </c>
      <c r="C5" s="56" t="s">
        <v>9</v>
      </c>
      <c r="D5" s="58" t="s">
        <v>10</v>
      </c>
    </row>
    <row r="6" spans="1:4" ht="15" customHeight="1">
      <c r="A6" s="60" t="s">
        <v>11</v>
      </c>
      <c r="B6" s="113">
        <v>5576758.18</v>
      </c>
      <c r="C6" s="83" t="s">
        <v>12</v>
      </c>
      <c r="D6" s="113">
        <v>4631280</v>
      </c>
    </row>
    <row r="7" spans="1:4" ht="15" customHeight="1">
      <c r="A7" s="60" t="s">
        <v>13</v>
      </c>
      <c r="B7" s="113">
        <v>0</v>
      </c>
      <c r="C7" s="83" t="s">
        <v>14</v>
      </c>
      <c r="D7" s="113">
        <v>0</v>
      </c>
    </row>
    <row r="8" spans="1:4" ht="15" customHeight="1">
      <c r="A8" s="60" t="s">
        <v>15</v>
      </c>
      <c r="B8" s="113">
        <v>0</v>
      </c>
      <c r="C8" s="83" t="s">
        <v>16</v>
      </c>
      <c r="D8" s="113">
        <v>0</v>
      </c>
    </row>
    <row r="9" spans="1:4" ht="15" customHeight="1">
      <c r="A9" s="60" t="s">
        <v>17</v>
      </c>
      <c r="B9" s="113">
        <v>0</v>
      </c>
      <c r="C9" s="83" t="s">
        <v>18</v>
      </c>
      <c r="D9" s="113">
        <v>0</v>
      </c>
    </row>
    <row r="10" spans="1:4" ht="15" customHeight="1">
      <c r="A10" s="60" t="s">
        <v>19</v>
      </c>
      <c r="B10" s="113" t="s">
        <v>20</v>
      </c>
      <c r="C10" s="83" t="s">
        <v>21</v>
      </c>
      <c r="D10" s="113">
        <v>0</v>
      </c>
    </row>
    <row r="11" spans="1:4" ht="15" customHeight="1">
      <c r="A11" s="60" t="s">
        <v>22</v>
      </c>
      <c r="B11" s="113">
        <v>0</v>
      </c>
      <c r="C11" s="83" t="s">
        <v>23</v>
      </c>
      <c r="D11" s="113">
        <v>0</v>
      </c>
    </row>
    <row r="12" spans="1:4" ht="15" customHeight="1">
      <c r="A12" s="60"/>
      <c r="B12" s="113"/>
      <c r="C12" s="83" t="s">
        <v>24</v>
      </c>
      <c r="D12" s="113">
        <v>0</v>
      </c>
    </row>
    <row r="13" spans="1:4" ht="15" customHeight="1">
      <c r="A13" s="69"/>
      <c r="B13" s="113"/>
      <c r="C13" s="83" t="s">
        <v>25</v>
      </c>
      <c r="D13" s="113">
        <v>412183.43</v>
      </c>
    </row>
    <row r="14" spans="1:4" ht="15" customHeight="1">
      <c r="A14" s="69"/>
      <c r="B14" s="113"/>
      <c r="C14" s="83" t="s">
        <v>26</v>
      </c>
      <c r="D14" s="113">
        <v>0</v>
      </c>
    </row>
    <row r="15" spans="1:4" ht="15" customHeight="1">
      <c r="A15" s="69"/>
      <c r="B15" s="84"/>
      <c r="C15" s="83" t="s">
        <v>27</v>
      </c>
      <c r="D15" s="113">
        <v>220934</v>
      </c>
    </row>
    <row r="16" spans="1:4" ht="15" customHeight="1">
      <c r="A16" s="69"/>
      <c r="B16" s="67"/>
      <c r="C16" s="83" t="s">
        <v>28</v>
      </c>
      <c r="D16" s="113">
        <v>0</v>
      </c>
    </row>
    <row r="17" spans="1:4" ht="15" customHeight="1">
      <c r="A17" s="69"/>
      <c r="B17" s="67"/>
      <c r="C17" s="83" t="s">
        <v>29</v>
      </c>
      <c r="D17" s="113">
        <v>0</v>
      </c>
    </row>
    <row r="18" spans="1:4" ht="15" customHeight="1">
      <c r="A18" s="69"/>
      <c r="B18" s="67"/>
      <c r="C18" s="83" t="s">
        <v>30</v>
      </c>
      <c r="D18" s="113">
        <v>0</v>
      </c>
    </row>
    <row r="19" spans="1:4" ht="15" customHeight="1">
      <c r="A19" s="69"/>
      <c r="B19" s="67"/>
      <c r="C19" s="83" t="s">
        <v>31</v>
      </c>
      <c r="D19" s="113">
        <v>0</v>
      </c>
    </row>
    <row r="20" spans="1:4" ht="15" customHeight="1">
      <c r="A20" s="69"/>
      <c r="B20" s="67"/>
      <c r="C20" s="83" t="s">
        <v>32</v>
      </c>
      <c r="D20" s="113">
        <v>0</v>
      </c>
    </row>
    <row r="21" spans="1:4" ht="15" customHeight="1">
      <c r="A21" s="69"/>
      <c r="B21" s="67"/>
      <c r="C21" s="83" t="s">
        <v>33</v>
      </c>
      <c r="D21" s="113">
        <v>0</v>
      </c>
    </row>
    <row r="22" spans="1:4" ht="15" customHeight="1">
      <c r="A22" s="69"/>
      <c r="B22" s="67"/>
      <c r="C22" s="83" t="s">
        <v>34</v>
      </c>
      <c r="D22" s="113">
        <v>0</v>
      </c>
    </row>
    <row r="23" spans="1:4" ht="15" customHeight="1">
      <c r="A23" s="69"/>
      <c r="B23" s="67"/>
      <c r="C23" s="83" t="s">
        <v>35</v>
      </c>
      <c r="D23" s="113">
        <v>0</v>
      </c>
    </row>
    <row r="24" spans="1:4" ht="15" customHeight="1">
      <c r="A24" s="69"/>
      <c r="B24" s="67"/>
      <c r="C24" s="83" t="s">
        <v>36</v>
      </c>
      <c r="D24" s="113">
        <v>0</v>
      </c>
    </row>
    <row r="25" spans="1:4" ht="15" customHeight="1">
      <c r="A25" s="69"/>
      <c r="B25" s="67"/>
      <c r="C25" s="83" t="s">
        <v>37</v>
      </c>
      <c r="D25" s="113">
        <v>312360.75</v>
      </c>
    </row>
    <row r="26" spans="1:4" ht="15" customHeight="1">
      <c r="A26" s="60"/>
      <c r="B26" s="67"/>
      <c r="C26" s="83" t="s">
        <v>38</v>
      </c>
      <c r="D26" s="113">
        <v>0</v>
      </c>
    </row>
    <row r="27" spans="1:4" ht="15" customHeight="1">
      <c r="A27" s="60"/>
      <c r="B27" s="67"/>
      <c r="C27" s="83" t="s">
        <v>39</v>
      </c>
      <c r="D27" s="113">
        <v>0</v>
      </c>
    </row>
    <row r="28" spans="1:4" ht="15" customHeight="1">
      <c r="A28" s="60"/>
      <c r="B28" s="67"/>
      <c r="C28" s="83" t="s">
        <v>40</v>
      </c>
      <c r="D28" s="113">
        <v>0</v>
      </c>
    </row>
    <row r="29" spans="1:4" ht="15" customHeight="1">
      <c r="A29" s="60"/>
      <c r="B29" s="67"/>
      <c r="C29" s="83" t="s">
        <v>41</v>
      </c>
      <c r="D29" s="113">
        <v>0</v>
      </c>
    </row>
    <row r="30" spans="1:4" ht="15" customHeight="1">
      <c r="A30" s="60"/>
      <c r="B30" s="67"/>
      <c r="C30" s="83" t="s">
        <v>42</v>
      </c>
      <c r="D30" s="113">
        <v>0</v>
      </c>
    </row>
    <row r="31" spans="1:4" ht="15" customHeight="1">
      <c r="A31" s="60"/>
      <c r="B31" s="67"/>
      <c r="C31" s="83" t="s">
        <v>43</v>
      </c>
      <c r="D31" s="113">
        <v>0</v>
      </c>
    </row>
    <row r="32" spans="1:4" ht="15" customHeight="1">
      <c r="A32" s="60"/>
      <c r="B32" s="67"/>
      <c r="C32" s="83" t="s">
        <v>44</v>
      </c>
      <c r="D32" s="113">
        <v>0</v>
      </c>
    </row>
    <row r="33" spans="1:4" ht="15" customHeight="1">
      <c r="A33" s="60"/>
      <c r="B33" s="67"/>
      <c r="C33" s="83" t="s">
        <v>45</v>
      </c>
      <c r="D33" s="113">
        <v>0</v>
      </c>
    </row>
    <row r="34" spans="1:4" ht="15" customHeight="1">
      <c r="A34" s="60"/>
      <c r="B34" s="67"/>
      <c r="C34" s="83" t="s">
        <v>46</v>
      </c>
      <c r="D34" s="64">
        <v>0</v>
      </c>
    </row>
    <row r="35" spans="1:4" ht="15" customHeight="1">
      <c r="A35" s="60"/>
      <c r="B35" s="67"/>
      <c r="C35" s="83" t="s">
        <v>47</v>
      </c>
      <c r="D35" s="64">
        <v>0</v>
      </c>
    </row>
    <row r="36" spans="1:4" ht="15" customHeight="1">
      <c r="A36" s="60"/>
      <c r="B36" s="67"/>
      <c r="C36" s="83"/>
      <c r="D36" s="64"/>
    </row>
    <row r="37" spans="1:4" ht="15" customHeight="1">
      <c r="A37" s="73" t="s">
        <v>48</v>
      </c>
      <c r="B37" s="74">
        <f>SUM(B6:B33)</f>
        <v>5576758.18</v>
      </c>
      <c r="C37" s="92" t="s">
        <v>49</v>
      </c>
      <c r="D37" s="64">
        <f>SUM(D6:D35)</f>
        <v>5576758.18</v>
      </c>
    </row>
    <row r="38" spans="1:4" ht="15" customHeight="1">
      <c r="A38" s="60" t="s">
        <v>50</v>
      </c>
      <c r="B38" s="67"/>
      <c r="C38" s="83" t="s">
        <v>51</v>
      </c>
      <c r="D38" s="113"/>
    </row>
    <row r="39" spans="1:4" ht="15" customHeight="1">
      <c r="A39" s="60" t="s">
        <v>52</v>
      </c>
      <c r="B39" s="67">
        <v>0</v>
      </c>
      <c r="C39" s="83" t="s">
        <v>53</v>
      </c>
      <c r="D39" s="113"/>
    </row>
    <row r="40" spans="1:4" ht="15" customHeight="1">
      <c r="A40" s="60"/>
      <c r="B40" s="67"/>
      <c r="C40" s="83" t="s">
        <v>54</v>
      </c>
      <c r="D40" s="113"/>
    </row>
    <row r="41" spans="1:4" ht="15" customHeight="1">
      <c r="A41" s="60"/>
      <c r="B41" s="87"/>
      <c r="C41" s="83"/>
      <c r="D41" s="64"/>
    </row>
    <row r="42" spans="1:4" ht="15" customHeight="1">
      <c r="A42" s="73" t="s">
        <v>55</v>
      </c>
      <c r="B42" s="91">
        <f>SUM(B37:B39)</f>
        <v>5576758.18</v>
      </c>
      <c r="C42" s="92" t="s">
        <v>56</v>
      </c>
      <c r="D42" s="64">
        <f>SUM(D37,D38,D40)</f>
        <v>5576758.18</v>
      </c>
    </row>
    <row r="43" spans="1:4" ht="20.25" customHeight="1">
      <c r="A43" s="95"/>
      <c r="B43" s="114"/>
      <c r="C43" s="97"/>
      <c r="D43" s="115"/>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10"/>
      <c r="B1" s="11"/>
      <c r="C1" s="11"/>
      <c r="D1" s="11"/>
      <c r="E1" s="11"/>
      <c r="F1" s="11"/>
      <c r="G1" s="11"/>
      <c r="H1" s="11"/>
      <c r="I1" s="11"/>
      <c r="J1" s="11"/>
      <c r="K1" s="11"/>
      <c r="L1" s="11"/>
      <c r="M1" s="11"/>
      <c r="N1" s="11"/>
      <c r="O1" s="11"/>
      <c r="P1" s="11"/>
      <c r="Q1" s="11"/>
      <c r="R1" s="11"/>
      <c r="S1" s="48"/>
      <c r="T1" s="50" t="s">
        <v>57</v>
      </c>
    </row>
    <row r="2" spans="1:20" ht="19.5" customHeight="1">
      <c r="A2" s="122" t="s">
        <v>58</v>
      </c>
      <c r="B2" s="122"/>
      <c r="C2" s="122"/>
      <c r="D2" s="122"/>
      <c r="E2" s="122"/>
      <c r="F2" s="122"/>
      <c r="G2" s="122"/>
      <c r="H2" s="122"/>
      <c r="I2" s="122"/>
      <c r="J2" s="122"/>
      <c r="K2" s="122"/>
      <c r="L2" s="122"/>
      <c r="M2" s="122"/>
      <c r="N2" s="122"/>
      <c r="O2" s="122"/>
      <c r="P2" s="122"/>
      <c r="Q2" s="122"/>
      <c r="R2" s="122"/>
      <c r="S2" s="122"/>
      <c r="T2" s="122"/>
    </row>
    <row r="3" spans="1:20" ht="19.5" customHeight="1">
      <c r="A3" s="108" t="s">
        <v>5</v>
      </c>
      <c r="B3" s="108"/>
      <c r="C3" s="108"/>
      <c r="D3" s="108"/>
      <c r="E3" s="13"/>
      <c r="F3" s="27"/>
      <c r="G3" s="27"/>
      <c r="H3" s="27"/>
      <c r="I3" s="27"/>
      <c r="J3" s="43"/>
      <c r="K3" s="43"/>
      <c r="L3" s="43"/>
      <c r="M3" s="43"/>
      <c r="N3" s="43"/>
      <c r="O3" s="43"/>
      <c r="P3" s="43"/>
      <c r="Q3" s="43"/>
      <c r="R3" s="43"/>
      <c r="S3" s="49"/>
      <c r="T3" s="15" t="s">
        <v>6</v>
      </c>
    </row>
    <row r="4" spans="1:20" ht="19.5" customHeight="1">
      <c r="A4" s="125" t="s">
        <v>59</v>
      </c>
      <c r="B4" s="126"/>
      <c r="C4" s="126"/>
      <c r="D4" s="126"/>
      <c r="E4" s="127"/>
      <c r="F4" s="131" t="s">
        <v>60</v>
      </c>
      <c r="G4" s="140" t="s">
        <v>61</v>
      </c>
      <c r="H4" s="128" t="s">
        <v>62</v>
      </c>
      <c r="I4" s="129"/>
      <c r="J4" s="130"/>
      <c r="K4" s="131" t="s">
        <v>63</v>
      </c>
      <c r="L4" s="132"/>
      <c r="M4" s="145" t="s">
        <v>64</v>
      </c>
      <c r="N4" s="133" t="s">
        <v>65</v>
      </c>
      <c r="O4" s="134"/>
      <c r="P4" s="134"/>
      <c r="Q4" s="134"/>
      <c r="R4" s="135"/>
      <c r="S4" s="131" t="s">
        <v>66</v>
      </c>
      <c r="T4" s="132" t="s">
        <v>67</v>
      </c>
    </row>
    <row r="5" spans="1:20" ht="19.5" customHeight="1">
      <c r="A5" s="125" t="s">
        <v>68</v>
      </c>
      <c r="B5" s="126"/>
      <c r="C5" s="127"/>
      <c r="D5" s="136" t="s">
        <v>69</v>
      </c>
      <c r="E5" s="138" t="s">
        <v>70</v>
      </c>
      <c r="F5" s="132"/>
      <c r="G5" s="140"/>
      <c r="H5" s="141" t="s">
        <v>71</v>
      </c>
      <c r="I5" s="141" t="s">
        <v>72</v>
      </c>
      <c r="J5" s="141" t="s">
        <v>73</v>
      </c>
      <c r="K5" s="143" t="s">
        <v>74</v>
      </c>
      <c r="L5" s="132" t="s">
        <v>75</v>
      </c>
      <c r="M5" s="146"/>
      <c r="N5" s="148" t="s">
        <v>76</v>
      </c>
      <c r="O5" s="148" t="s">
        <v>77</v>
      </c>
      <c r="P5" s="148" t="s">
        <v>78</v>
      </c>
      <c r="Q5" s="148" t="s">
        <v>79</v>
      </c>
      <c r="R5" s="148" t="s">
        <v>80</v>
      </c>
      <c r="S5" s="132"/>
      <c r="T5" s="132"/>
    </row>
    <row r="6" spans="1:20" ht="30.75" customHeight="1">
      <c r="A6" s="17" t="s">
        <v>81</v>
      </c>
      <c r="B6" s="16" t="s">
        <v>82</v>
      </c>
      <c r="C6" s="18" t="s">
        <v>83</v>
      </c>
      <c r="D6" s="137"/>
      <c r="E6" s="137"/>
      <c r="F6" s="139"/>
      <c r="G6" s="137"/>
      <c r="H6" s="142"/>
      <c r="I6" s="142"/>
      <c r="J6" s="142"/>
      <c r="K6" s="144"/>
      <c r="L6" s="139"/>
      <c r="M6" s="147"/>
      <c r="N6" s="139"/>
      <c r="O6" s="139"/>
      <c r="P6" s="139"/>
      <c r="Q6" s="139"/>
      <c r="R6" s="139"/>
      <c r="S6" s="139"/>
      <c r="T6" s="139"/>
    </row>
    <row r="7" spans="1:20" ht="19.5" customHeight="1">
      <c r="A7" s="23" t="s">
        <v>20</v>
      </c>
      <c r="B7" s="23" t="s">
        <v>20</v>
      </c>
      <c r="C7" s="23" t="s">
        <v>20</v>
      </c>
      <c r="D7" s="23" t="s">
        <v>20</v>
      </c>
      <c r="E7" s="23" t="s">
        <v>60</v>
      </c>
      <c r="F7" s="31">
        <f aca="true" t="shared" si="0" ref="F7:F17">SUM(G7,H7,I7,J7,K7,L7,M7,N7,S7,T7)</f>
        <v>5576758.18</v>
      </c>
      <c r="G7" s="32">
        <v>0</v>
      </c>
      <c r="H7" s="32">
        <v>5576758.18</v>
      </c>
      <c r="I7" s="32">
        <v>0</v>
      </c>
      <c r="J7" s="22">
        <v>0</v>
      </c>
      <c r="K7" s="109">
        <v>0</v>
      </c>
      <c r="L7" s="42">
        <v>0</v>
      </c>
      <c r="M7" s="42" t="s">
        <v>20</v>
      </c>
      <c r="N7" s="39">
        <f aca="true" t="shared" si="1" ref="N7:N17">SUM(O7:R7)</f>
        <v>0</v>
      </c>
      <c r="O7" s="109">
        <v>0</v>
      </c>
      <c r="P7" s="42"/>
      <c r="Q7" s="42"/>
      <c r="R7" s="110"/>
      <c r="S7" s="111">
        <v>0</v>
      </c>
      <c r="T7" s="112"/>
    </row>
    <row r="8" spans="1:20" ht="19.5" customHeight="1">
      <c r="A8" s="23" t="s">
        <v>20</v>
      </c>
      <c r="B8" s="23" t="s">
        <v>20</v>
      </c>
      <c r="C8" s="23" t="s">
        <v>20</v>
      </c>
      <c r="D8" s="23" t="s">
        <v>84</v>
      </c>
      <c r="E8" s="23" t="s">
        <v>85</v>
      </c>
      <c r="F8" s="31">
        <f t="shared" si="0"/>
        <v>5576758.18</v>
      </c>
      <c r="G8" s="32">
        <v>0</v>
      </c>
      <c r="H8" s="32">
        <v>5576758.18</v>
      </c>
      <c r="I8" s="32">
        <v>0</v>
      </c>
      <c r="J8" s="22">
        <v>0</v>
      </c>
      <c r="K8" s="109">
        <v>0</v>
      </c>
      <c r="L8" s="42">
        <v>0</v>
      </c>
      <c r="M8" s="42" t="s">
        <v>20</v>
      </c>
      <c r="N8" s="39">
        <f t="shared" si="1"/>
        <v>0</v>
      </c>
      <c r="O8" s="109">
        <v>0</v>
      </c>
      <c r="P8" s="42"/>
      <c r="Q8" s="42"/>
      <c r="R8" s="110"/>
      <c r="S8" s="111">
        <v>0</v>
      </c>
      <c r="T8" s="112"/>
    </row>
    <row r="9" spans="1:20" ht="19.5" customHeight="1">
      <c r="A9" s="23" t="s">
        <v>86</v>
      </c>
      <c r="B9" s="23" t="s">
        <v>87</v>
      </c>
      <c r="C9" s="23" t="s">
        <v>88</v>
      </c>
      <c r="D9" s="23" t="s">
        <v>89</v>
      </c>
      <c r="E9" s="23" t="s">
        <v>90</v>
      </c>
      <c r="F9" s="31">
        <f t="shared" si="0"/>
        <v>2668098</v>
      </c>
      <c r="G9" s="32">
        <v>0</v>
      </c>
      <c r="H9" s="32">
        <v>2668098</v>
      </c>
      <c r="I9" s="32">
        <v>0</v>
      </c>
      <c r="J9" s="22">
        <v>0</v>
      </c>
      <c r="K9" s="109">
        <v>0</v>
      </c>
      <c r="L9" s="42">
        <v>0</v>
      </c>
      <c r="M9" s="42" t="s">
        <v>20</v>
      </c>
      <c r="N9" s="39">
        <f t="shared" si="1"/>
        <v>0</v>
      </c>
      <c r="O9" s="109">
        <v>0</v>
      </c>
      <c r="P9" s="42"/>
      <c r="Q9" s="42"/>
      <c r="R9" s="110"/>
      <c r="S9" s="111">
        <v>0</v>
      </c>
      <c r="T9" s="112"/>
    </row>
    <row r="10" spans="1:20" ht="19.5" customHeight="1">
      <c r="A10" s="23" t="s">
        <v>86</v>
      </c>
      <c r="B10" s="23" t="s">
        <v>87</v>
      </c>
      <c r="C10" s="23" t="s">
        <v>91</v>
      </c>
      <c r="D10" s="23" t="s">
        <v>89</v>
      </c>
      <c r="E10" s="23" t="s">
        <v>92</v>
      </c>
      <c r="F10" s="31">
        <f t="shared" si="0"/>
        <v>1357800</v>
      </c>
      <c r="G10" s="32">
        <v>0</v>
      </c>
      <c r="H10" s="32">
        <v>1357800</v>
      </c>
      <c r="I10" s="32">
        <v>0</v>
      </c>
      <c r="J10" s="22">
        <v>0</v>
      </c>
      <c r="K10" s="109">
        <v>0</v>
      </c>
      <c r="L10" s="42">
        <v>0</v>
      </c>
      <c r="M10" s="42" t="s">
        <v>20</v>
      </c>
      <c r="N10" s="39">
        <f t="shared" si="1"/>
        <v>0</v>
      </c>
      <c r="O10" s="109">
        <v>0</v>
      </c>
      <c r="P10" s="42"/>
      <c r="Q10" s="42"/>
      <c r="R10" s="110"/>
      <c r="S10" s="111">
        <v>0</v>
      </c>
      <c r="T10" s="112"/>
    </row>
    <row r="11" spans="1:20" ht="19.5" customHeight="1">
      <c r="A11" s="23" t="s">
        <v>86</v>
      </c>
      <c r="B11" s="23" t="s">
        <v>87</v>
      </c>
      <c r="C11" s="23" t="s">
        <v>93</v>
      </c>
      <c r="D11" s="23" t="s">
        <v>89</v>
      </c>
      <c r="E11" s="23" t="s">
        <v>94</v>
      </c>
      <c r="F11" s="31">
        <f t="shared" si="0"/>
        <v>605382</v>
      </c>
      <c r="G11" s="32">
        <v>0</v>
      </c>
      <c r="H11" s="32">
        <v>605382</v>
      </c>
      <c r="I11" s="32">
        <v>0</v>
      </c>
      <c r="J11" s="22">
        <v>0</v>
      </c>
      <c r="K11" s="109">
        <v>0</v>
      </c>
      <c r="L11" s="42">
        <v>0</v>
      </c>
      <c r="M11" s="42" t="s">
        <v>20</v>
      </c>
      <c r="N11" s="39">
        <f t="shared" si="1"/>
        <v>0</v>
      </c>
      <c r="O11" s="109">
        <v>0</v>
      </c>
      <c r="P11" s="42"/>
      <c r="Q11" s="42"/>
      <c r="R11" s="110"/>
      <c r="S11" s="111">
        <v>0</v>
      </c>
      <c r="T11" s="112"/>
    </row>
    <row r="12" spans="1:20" ht="19.5" customHeight="1">
      <c r="A12" s="23" t="s">
        <v>95</v>
      </c>
      <c r="B12" s="23" t="s">
        <v>96</v>
      </c>
      <c r="C12" s="23" t="s">
        <v>88</v>
      </c>
      <c r="D12" s="23" t="s">
        <v>89</v>
      </c>
      <c r="E12" s="23" t="s">
        <v>97</v>
      </c>
      <c r="F12" s="31">
        <f t="shared" si="0"/>
        <v>10479.68</v>
      </c>
      <c r="G12" s="32">
        <v>0</v>
      </c>
      <c r="H12" s="32">
        <v>10479.68</v>
      </c>
      <c r="I12" s="32">
        <v>0</v>
      </c>
      <c r="J12" s="22">
        <v>0</v>
      </c>
      <c r="K12" s="109">
        <v>0</v>
      </c>
      <c r="L12" s="42">
        <v>0</v>
      </c>
      <c r="M12" s="42" t="s">
        <v>20</v>
      </c>
      <c r="N12" s="39">
        <f t="shared" si="1"/>
        <v>0</v>
      </c>
      <c r="O12" s="109">
        <v>0</v>
      </c>
      <c r="P12" s="42"/>
      <c r="Q12" s="42"/>
      <c r="R12" s="110"/>
      <c r="S12" s="111">
        <v>0</v>
      </c>
      <c r="T12" s="112"/>
    </row>
    <row r="13" spans="1:20" ht="19.5" customHeight="1">
      <c r="A13" s="23" t="s">
        <v>95</v>
      </c>
      <c r="B13" s="23" t="s">
        <v>96</v>
      </c>
      <c r="C13" s="23" t="s">
        <v>96</v>
      </c>
      <c r="D13" s="23" t="s">
        <v>89</v>
      </c>
      <c r="E13" s="23" t="s">
        <v>98</v>
      </c>
      <c r="F13" s="31">
        <f t="shared" si="0"/>
        <v>401703.75</v>
      </c>
      <c r="G13" s="32">
        <v>0</v>
      </c>
      <c r="H13" s="32">
        <v>401703.75</v>
      </c>
      <c r="I13" s="32">
        <v>0</v>
      </c>
      <c r="J13" s="22">
        <v>0</v>
      </c>
      <c r="K13" s="109">
        <v>0</v>
      </c>
      <c r="L13" s="42">
        <v>0</v>
      </c>
      <c r="M13" s="42" t="s">
        <v>20</v>
      </c>
      <c r="N13" s="39">
        <f t="shared" si="1"/>
        <v>0</v>
      </c>
      <c r="O13" s="109">
        <v>0</v>
      </c>
      <c r="P13" s="42"/>
      <c r="Q13" s="42"/>
      <c r="R13" s="110"/>
      <c r="S13" s="111">
        <v>0</v>
      </c>
      <c r="T13" s="112"/>
    </row>
    <row r="14" spans="1:20" ht="19.5" customHeight="1">
      <c r="A14" s="23" t="s">
        <v>99</v>
      </c>
      <c r="B14" s="23" t="s">
        <v>100</v>
      </c>
      <c r="C14" s="23" t="s">
        <v>88</v>
      </c>
      <c r="D14" s="23" t="s">
        <v>89</v>
      </c>
      <c r="E14" s="23" t="s">
        <v>101</v>
      </c>
      <c r="F14" s="31">
        <f t="shared" si="0"/>
        <v>137389.75</v>
      </c>
      <c r="G14" s="32">
        <v>0</v>
      </c>
      <c r="H14" s="32">
        <v>137389.75</v>
      </c>
      <c r="I14" s="32">
        <v>0</v>
      </c>
      <c r="J14" s="22">
        <v>0</v>
      </c>
      <c r="K14" s="109">
        <v>0</v>
      </c>
      <c r="L14" s="42">
        <v>0</v>
      </c>
      <c r="M14" s="42" t="s">
        <v>20</v>
      </c>
      <c r="N14" s="39">
        <f t="shared" si="1"/>
        <v>0</v>
      </c>
      <c r="O14" s="109">
        <v>0</v>
      </c>
      <c r="P14" s="42"/>
      <c r="Q14" s="42"/>
      <c r="R14" s="110"/>
      <c r="S14" s="111">
        <v>0</v>
      </c>
      <c r="T14" s="112"/>
    </row>
    <row r="15" spans="1:20" ht="19.5" customHeight="1">
      <c r="A15" s="23" t="s">
        <v>99</v>
      </c>
      <c r="B15" s="23" t="s">
        <v>100</v>
      </c>
      <c r="C15" s="23" t="s">
        <v>102</v>
      </c>
      <c r="D15" s="23" t="s">
        <v>89</v>
      </c>
      <c r="E15" s="23" t="s">
        <v>103</v>
      </c>
      <c r="F15" s="31">
        <f t="shared" si="0"/>
        <v>44287</v>
      </c>
      <c r="G15" s="32">
        <v>0</v>
      </c>
      <c r="H15" s="32">
        <v>44287</v>
      </c>
      <c r="I15" s="32">
        <v>0</v>
      </c>
      <c r="J15" s="22">
        <v>0</v>
      </c>
      <c r="K15" s="109">
        <v>0</v>
      </c>
      <c r="L15" s="42">
        <v>0</v>
      </c>
      <c r="M15" s="42" t="s">
        <v>20</v>
      </c>
      <c r="N15" s="39">
        <f t="shared" si="1"/>
        <v>0</v>
      </c>
      <c r="O15" s="109">
        <v>0</v>
      </c>
      <c r="P15" s="42"/>
      <c r="Q15" s="42"/>
      <c r="R15" s="110"/>
      <c r="S15" s="111">
        <v>0</v>
      </c>
      <c r="T15" s="112"/>
    </row>
    <row r="16" spans="1:20" ht="19.5" customHeight="1">
      <c r="A16" s="23" t="s">
        <v>99</v>
      </c>
      <c r="B16" s="23" t="s">
        <v>100</v>
      </c>
      <c r="C16" s="23" t="s">
        <v>104</v>
      </c>
      <c r="D16" s="23" t="s">
        <v>89</v>
      </c>
      <c r="E16" s="23" t="s">
        <v>105</v>
      </c>
      <c r="F16" s="31">
        <f t="shared" si="0"/>
        <v>39257.25</v>
      </c>
      <c r="G16" s="32">
        <v>0</v>
      </c>
      <c r="H16" s="32">
        <v>39257.25</v>
      </c>
      <c r="I16" s="32">
        <v>0</v>
      </c>
      <c r="J16" s="22">
        <v>0</v>
      </c>
      <c r="K16" s="109">
        <v>0</v>
      </c>
      <c r="L16" s="42">
        <v>0</v>
      </c>
      <c r="M16" s="42" t="s">
        <v>20</v>
      </c>
      <c r="N16" s="39">
        <f t="shared" si="1"/>
        <v>0</v>
      </c>
      <c r="O16" s="109">
        <v>0</v>
      </c>
      <c r="P16" s="42"/>
      <c r="Q16" s="42"/>
      <c r="R16" s="110"/>
      <c r="S16" s="111">
        <v>0</v>
      </c>
      <c r="T16" s="112"/>
    </row>
    <row r="17" spans="1:20" ht="19.5" customHeight="1">
      <c r="A17" s="23" t="s">
        <v>106</v>
      </c>
      <c r="B17" s="23" t="s">
        <v>102</v>
      </c>
      <c r="C17" s="23" t="s">
        <v>88</v>
      </c>
      <c r="D17" s="23" t="s">
        <v>89</v>
      </c>
      <c r="E17" s="23" t="s">
        <v>107</v>
      </c>
      <c r="F17" s="31">
        <f t="shared" si="0"/>
        <v>312360.75</v>
      </c>
      <c r="G17" s="32">
        <v>0</v>
      </c>
      <c r="H17" s="32">
        <v>312360.75</v>
      </c>
      <c r="I17" s="32">
        <v>0</v>
      </c>
      <c r="J17" s="22">
        <v>0</v>
      </c>
      <c r="K17" s="109">
        <v>0</v>
      </c>
      <c r="L17" s="42">
        <v>0</v>
      </c>
      <c r="M17" s="42" t="s">
        <v>20</v>
      </c>
      <c r="N17" s="39">
        <f t="shared" si="1"/>
        <v>0</v>
      </c>
      <c r="O17" s="109">
        <v>0</v>
      </c>
      <c r="P17" s="42"/>
      <c r="Q17" s="42"/>
      <c r="R17" s="110"/>
      <c r="S17" s="111">
        <v>0</v>
      </c>
      <c r="T17" s="112"/>
    </row>
  </sheetData>
  <sheetProtection/>
  <mergeCells count="23">
    <mergeCell ref="T4:T6"/>
    <mergeCell ref="N5:N6"/>
    <mergeCell ref="O5:O6"/>
    <mergeCell ref="P5:P6"/>
    <mergeCell ref="Q5:Q6"/>
    <mergeCell ref="R5:R6"/>
    <mergeCell ref="S4:S6"/>
    <mergeCell ref="H5:H6"/>
    <mergeCell ref="I5:I6"/>
    <mergeCell ref="J5:J6"/>
    <mergeCell ref="K5:K6"/>
    <mergeCell ref="L5:L6"/>
    <mergeCell ref="M4:M6"/>
    <mergeCell ref="A2:T2"/>
    <mergeCell ref="A4:E4"/>
    <mergeCell ref="H4:J4"/>
    <mergeCell ref="K4:L4"/>
    <mergeCell ref="N4:R4"/>
    <mergeCell ref="A5:C5"/>
    <mergeCell ref="D5:D6"/>
    <mergeCell ref="E5:E6"/>
    <mergeCell ref="F4:F6"/>
    <mergeCell ref="G4: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4"/>
      <c r="B1" s="98"/>
      <c r="C1" s="98"/>
      <c r="D1" s="98"/>
      <c r="E1" s="98"/>
      <c r="F1" s="98"/>
      <c r="G1" s="98"/>
      <c r="H1" s="98"/>
      <c r="I1" s="98"/>
      <c r="J1" s="106" t="s">
        <v>108</v>
      </c>
    </row>
    <row r="2" spans="1:10" ht="19.5" customHeight="1">
      <c r="A2" s="122" t="s">
        <v>109</v>
      </c>
      <c r="B2" s="122"/>
      <c r="C2" s="122"/>
      <c r="D2" s="122"/>
      <c r="E2" s="122"/>
      <c r="F2" s="122"/>
      <c r="G2" s="122"/>
      <c r="H2" s="122"/>
      <c r="I2" s="122"/>
      <c r="J2" s="122"/>
    </row>
    <row r="3" spans="1:10" ht="19.5" customHeight="1">
      <c r="A3" s="54" t="s">
        <v>5</v>
      </c>
      <c r="B3" s="55"/>
      <c r="C3" s="55"/>
      <c r="D3" s="55"/>
      <c r="E3" s="55"/>
      <c r="F3" s="99"/>
      <c r="G3" s="99"/>
      <c r="H3" s="99"/>
      <c r="I3" s="99"/>
      <c r="J3" s="15" t="s">
        <v>6</v>
      </c>
    </row>
    <row r="4" spans="1:10" ht="19.5" customHeight="1">
      <c r="A4" s="123" t="s">
        <v>59</v>
      </c>
      <c r="B4" s="149"/>
      <c r="C4" s="149"/>
      <c r="D4" s="149"/>
      <c r="E4" s="124"/>
      <c r="F4" s="154" t="s">
        <v>60</v>
      </c>
      <c r="G4" s="155" t="s">
        <v>110</v>
      </c>
      <c r="H4" s="157" t="s">
        <v>111</v>
      </c>
      <c r="I4" s="157" t="s">
        <v>112</v>
      </c>
      <c r="J4" s="151" t="s">
        <v>113</v>
      </c>
    </row>
    <row r="5" spans="1:10" ht="19.5" customHeight="1">
      <c r="A5" s="123" t="s">
        <v>68</v>
      </c>
      <c r="B5" s="149"/>
      <c r="C5" s="124"/>
      <c r="D5" s="150" t="s">
        <v>69</v>
      </c>
      <c r="E5" s="152" t="s">
        <v>114</v>
      </c>
      <c r="F5" s="155"/>
      <c r="G5" s="155"/>
      <c r="H5" s="157"/>
      <c r="I5" s="157"/>
      <c r="J5" s="151"/>
    </row>
    <row r="6" spans="1:10" ht="15" customHeight="1">
      <c r="A6" s="100" t="s">
        <v>81</v>
      </c>
      <c r="B6" s="100" t="s">
        <v>82</v>
      </c>
      <c r="C6" s="101" t="s">
        <v>83</v>
      </c>
      <c r="D6" s="151"/>
      <c r="E6" s="153"/>
      <c r="F6" s="156"/>
      <c r="G6" s="156"/>
      <c r="H6" s="158"/>
      <c r="I6" s="158"/>
      <c r="J6" s="159"/>
    </row>
    <row r="7" spans="1:10" ht="19.5" customHeight="1">
      <c r="A7" s="102" t="s">
        <v>20</v>
      </c>
      <c r="B7" s="102" t="s">
        <v>20</v>
      </c>
      <c r="C7" s="102" t="s">
        <v>20</v>
      </c>
      <c r="D7" s="103" t="s">
        <v>20</v>
      </c>
      <c r="E7" s="103" t="s">
        <v>60</v>
      </c>
      <c r="F7" s="104">
        <f aca="true" t="shared" si="0" ref="F7:F17">SUM(G7:J7)</f>
        <v>5576758.18</v>
      </c>
      <c r="G7" s="105">
        <v>4218958.18</v>
      </c>
      <c r="H7" s="105">
        <v>1357800</v>
      </c>
      <c r="I7" s="105"/>
      <c r="J7" s="107"/>
    </row>
    <row r="8" spans="1:10" ht="19.5" customHeight="1">
      <c r="A8" s="102" t="s">
        <v>20</v>
      </c>
      <c r="B8" s="102" t="s">
        <v>20</v>
      </c>
      <c r="C8" s="102" t="s">
        <v>20</v>
      </c>
      <c r="D8" s="103" t="s">
        <v>84</v>
      </c>
      <c r="E8" s="103" t="s">
        <v>85</v>
      </c>
      <c r="F8" s="104">
        <f t="shared" si="0"/>
        <v>5576758.18</v>
      </c>
      <c r="G8" s="105">
        <v>4218958.18</v>
      </c>
      <c r="H8" s="105">
        <v>1357800</v>
      </c>
      <c r="I8" s="105"/>
      <c r="J8" s="107"/>
    </row>
    <row r="9" spans="1:10" ht="19.5" customHeight="1">
      <c r="A9" s="102" t="s">
        <v>86</v>
      </c>
      <c r="B9" s="102" t="s">
        <v>87</v>
      </c>
      <c r="C9" s="102" t="s">
        <v>88</v>
      </c>
      <c r="D9" s="103" t="s">
        <v>89</v>
      </c>
      <c r="E9" s="103" t="s">
        <v>90</v>
      </c>
      <c r="F9" s="104">
        <f t="shared" si="0"/>
        <v>2668098</v>
      </c>
      <c r="G9" s="105">
        <v>2668098</v>
      </c>
      <c r="H9" s="105">
        <v>0</v>
      </c>
      <c r="I9" s="105"/>
      <c r="J9" s="107"/>
    </row>
    <row r="10" spans="1:10" ht="19.5" customHeight="1">
      <c r="A10" s="102" t="s">
        <v>86</v>
      </c>
      <c r="B10" s="102" t="s">
        <v>87</v>
      </c>
      <c r="C10" s="102" t="s">
        <v>91</v>
      </c>
      <c r="D10" s="103" t="s">
        <v>89</v>
      </c>
      <c r="E10" s="103" t="s">
        <v>92</v>
      </c>
      <c r="F10" s="104">
        <f t="shared" si="0"/>
        <v>1357800</v>
      </c>
      <c r="G10" s="105">
        <v>0</v>
      </c>
      <c r="H10" s="105">
        <v>1357800</v>
      </c>
      <c r="I10" s="105"/>
      <c r="J10" s="107"/>
    </row>
    <row r="11" spans="1:10" ht="19.5" customHeight="1">
      <c r="A11" s="102" t="s">
        <v>86</v>
      </c>
      <c r="B11" s="102" t="s">
        <v>87</v>
      </c>
      <c r="C11" s="102" t="s">
        <v>93</v>
      </c>
      <c r="D11" s="103" t="s">
        <v>89</v>
      </c>
      <c r="E11" s="103" t="s">
        <v>94</v>
      </c>
      <c r="F11" s="104">
        <f t="shared" si="0"/>
        <v>605382</v>
      </c>
      <c r="G11" s="105">
        <v>605382</v>
      </c>
      <c r="H11" s="105">
        <v>0</v>
      </c>
      <c r="I11" s="105"/>
      <c r="J11" s="107"/>
    </row>
    <row r="12" spans="1:10" ht="19.5" customHeight="1">
      <c r="A12" s="102" t="s">
        <v>95</v>
      </c>
      <c r="B12" s="102" t="s">
        <v>96</v>
      </c>
      <c r="C12" s="102" t="s">
        <v>88</v>
      </c>
      <c r="D12" s="103" t="s">
        <v>89</v>
      </c>
      <c r="E12" s="103" t="s">
        <v>97</v>
      </c>
      <c r="F12" s="104">
        <f t="shared" si="0"/>
        <v>10479.68</v>
      </c>
      <c r="G12" s="105">
        <v>10479.68</v>
      </c>
      <c r="H12" s="105">
        <v>0</v>
      </c>
      <c r="I12" s="105"/>
      <c r="J12" s="107"/>
    </row>
    <row r="13" spans="1:10" ht="19.5" customHeight="1">
      <c r="A13" s="102" t="s">
        <v>95</v>
      </c>
      <c r="B13" s="102" t="s">
        <v>96</v>
      </c>
      <c r="C13" s="102" t="s">
        <v>96</v>
      </c>
      <c r="D13" s="103" t="s">
        <v>89</v>
      </c>
      <c r="E13" s="103" t="s">
        <v>98</v>
      </c>
      <c r="F13" s="104">
        <f t="shared" si="0"/>
        <v>401703.75</v>
      </c>
      <c r="G13" s="105">
        <v>401703.75</v>
      </c>
      <c r="H13" s="105">
        <v>0</v>
      </c>
      <c r="I13" s="105"/>
      <c r="J13" s="107"/>
    </row>
    <row r="14" spans="1:10" ht="19.5" customHeight="1">
      <c r="A14" s="102" t="s">
        <v>99</v>
      </c>
      <c r="B14" s="102" t="s">
        <v>100</v>
      </c>
      <c r="C14" s="102" t="s">
        <v>88</v>
      </c>
      <c r="D14" s="103" t="s">
        <v>89</v>
      </c>
      <c r="E14" s="103" t="s">
        <v>101</v>
      </c>
      <c r="F14" s="104">
        <f t="shared" si="0"/>
        <v>137389.75</v>
      </c>
      <c r="G14" s="105">
        <v>137389.75</v>
      </c>
      <c r="H14" s="105">
        <v>0</v>
      </c>
      <c r="I14" s="105"/>
      <c r="J14" s="107"/>
    </row>
    <row r="15" spans="1:10" ht="19.5" customHeight="1">
      <c r="A15" s="102" t="s">
        <v>99</v>
      </c>
      <c r="B15" s="102" t="s">
        <v>100</v>
      </c>
      <c r="C15" s="102" t="s">
        <v>102</v>
      </c>
      <c r="D15" s="103" t="s">
        <v>89</v>
      </c>
      <c r="E15" s="103" t="s">
        <v>103</v>
      </c>
      <c r="F15" s="104">
        <f t="shared" si="0"/>
        <v>44287</v>
      </c>
      <c r="G15" s="105">
        <v>44287</v>
      </c>
      <c r="H15" s="105">
        <v>0</v>
      </c>
      <c r="I15" s="105"/>
      <c r="J15" s="107"/>
    </row>
    <row r="16" spans="1:10" ht="19.5" customHeight="1">
      <c r="A16" s="102" t="s">
        <v>99</v>
      </c>
      <c r="B16" s="102" t="s">
        <v>100</v>
      </c>
      <c r="C16" s="102" t="s">
        <v>104</v>
      </c>
      <c r="D16" s="103" t="s">
        <v>89</v>
      </c>
      <c r="E16" s="103" t="s">
        <v>105</v>
      </c>
      <c r="F16" s="104">
        <f t="shared" si="0"/>
        <v>39257.25</v>
      </c>
      <c r="G16" s="105">
        <v>39257.25</v>
      </c>
      <c r="H16" s="105">
        <v>0</v>
      </c>
      <c r="I16" s="105"/>
      <c r="J16" s="107"/>
    </row>
    <row r="17" spans="1:10" ht="19.5" customHeight="1">
      <c r="A17" s="102" t="s">
        <v>106</v>
      </c>
      <c r="B17" s="102" t="s">
        <v>102</v>
      </c>
      <c r="C17" s="102" t="s">
        <v>88</v>
      </c>
      <c r="D17" s="103" t="s">
        <v>89</v>
      </c>
      <c r="E17" s="103" t="s">
        <v>107</v>
      </c>
      <c r="F17" s="104">
        <f t="shared" si="0"/>
        <v>312360.75</v>
      </c>
      <c r="G17" s="105">
        <v>312360.75</v>
      </c>
      <c r="H17" s="105">
        <v>0</v>
      </c>
      <c r="I17" s="105"/>
      <c r="J17" s="107"/>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53"/>
      <c r="B1" s="53"/>
      <c r="C1" s="53"/>
      <c r="D1" s="53"/>
      <c r="E1" s="53"/>
      <c r="F1" s="53"/>
      <c r="G1" s="53"/>
      <c r="H1" s="15" t="s">
        <v>115</v>
      </c>
    </row>
    <row r="2" spans="1:8" ht="20.25" customHeight="1">
      <c r="A2" s="122" t="s">
        <v>116</v>
      </c>
      <c r="B2" s="122"/>
      <c r="C2" s="122"/>
      <c r="D2" s="122"/>
      <c r="E2" s="122"/>
      <c r="F2" s="122"/>
      <c r="G2" s="122"/>
      <c r="H2" s="122"/>
    </row>
    <row r="3" spans="1:8" ht="20.25" customHeight="1">
      <c r="A3" s="54" t="s">
        <v>5</v>
      </c>
      <c r="B3" s="55"/>
      <c r="C3" s="24"/>
      <c r="D3" s="24"/>
      <c r="E3" s="24"/>
      <c r="F3" s="24"/>
      <c r="G3" s="24"/>
      <c r="H3" s="15" t="s">
        <v>6</v>
      </c>
    </row>
    <row r="4" spans="1:8" ht="20.25" customHeight="1">
      <c r="A4" s="123" t="s">
        <v>7</v>
      </c>
      <c r="B4" s="124"/>
      <c r="C4" s="123" t="s">
        <v>8</v>
      </c>
      <c r="D4" s="149"/>
      <c r="E4" s="149"/>
      <c r="F4" s="149"/>
      <c r="G4" s="149"/>
      <c r="H4" s="124"/>
    </row>
    <row r="5" spans="1:8" ht="34.5" customHeight="1">
      <c r="A5" s="56" t="s">
        <v>9</v>
      </c>
      <c r="B5" s="57" t="s">
        <v>10</v>
      </c>
      <c r="C5" s="56" t="s">
        <v>9</v>
      </c>
      <c r="D5" s="57" t="s">
        <v>60</v>
      </c>
      <c r="E5" s="57" t="s">
        <v>117</v>
      </c>
      <c r="F5" s="58" t="s">
        <v>118</v>
      </c>
      <c r="G5" s="57" t="s">
        <v>119</v>
      </c>
      <c r="H5" s="59" t="s">
        <v>120</v>
      </c>
    </row>
    <row r="6" spans="1:8" ht="20.25" customHeight="1">
      <c r="A6" s="60" t="s">
        <v>121</v>
      </c>
      <c r="B6" s="61">
        <f>SUM(B7:B9)</f>
        <v>5576758.18</v>
      </c>
      <c r="C6" s="62" t="s">
        <v>122</v>
      </c>
      <c r="D6" s="63">
        <f>SUM(E6,F6,G6,H6)</f>
        <v>5576758.18</v>
      </c>
      <c r="E6" s="63">
        <f>SUM(E7:E34)</f>
        <v>5576758.18</v>
      </c>
      <c r="F6" s="63">
        <f>SUM(F7:F34)</f>
        <v>0</v>
      </c>
      <c r="G6" s="63">
        <f>SUM(G7:G34)</f>
        <v>0</v>
      </c>
      <c r="H6" s="63">
        <f>SUM(H7:H34)</f>
        <v>0</v>
      </c>
    </row>
    <row r="7" spans="1:8" ht="20.25" customHeight="1">
      <c r="A7" s="60" t="s">
        <v>123</v>
      </c>
      <c r="B7" s="63">
        <v>5576758.18</v>
      </c>
      <c r="C7" s="62" t="s">
        <v>124</v>
      </c>
      <c r="D7" s="64">
        <f aca="true" t="shared" si="0" ref="D7:D35">SUM(E7:H7)</f>
        <v>4631280</v>
      </c>
      <c r="E7" s="63">
        <v>4631280</v>
      </c>
      <c r="F7" s="63">
        <v>0</v>
      </c>
      <c r="G7" s="65">
        <v>0</v>
      </c>
      <c r="H7" s="63">
        <v>0</v>
      </c>
    </row>
    <row r="8" spans="1:8" ht="20.25" customHeight="1">
      <c r="A8" s="60" t="s">
        <v>125</v>
      </c>
      <c r="B8" s="66">
        <v>0</v>
      </c>
      <c r="C8" s="62" t="s">
        <v>126</v>
      </c>
      <c r="D8" s="64">
        <f t="shared" si="0"/>
        <v>0</v>
      </c>
      <c r="E8" s="66">
        <v>0</v>
      </c>
      <c r="F8" s="66">
        <v>0</v>
      </c>
      <c r="G8" s="65">
        <v>0</v>
      </c>
      <c r="H8" s="66">
        <v>0</v>
      </c>
    </row>
    <row r="9" spans="1:8" ht="20.25" customHeight="1">
      <c r="A9" s="60" t="s">
        <v>127</v>
      </c>
      <c r="B9" s="67">
        <v>0</v>
      </c>
      <c r="C9" s="62" t="s">
        <v>128</v>
      </c>
      <c r="D9" s="64">
        <f t="shared" si="0"/>
        <v>0</v>
      </c>
      <c r="E9" s="66">
        <v>0</v>
      </c>
      <c r="F9" s="66">
        <v>0</v>
      </c>
      <c r="G9" s="65">
        <v>0</v>
      </c>
      <c r="H9" s="66">
        <v>0</v>
      </c>
    </row>
    <row r="10" spans="1:8" ht="20.25" customHeight="1">
      <c r="A10" s="60" t="s">
        <v>129</v>
      </c>
      <c r="B10" s="68">
        <f>SUM(B11:B14)</f>
        <v>0</v>
      </c>
      <c r="C10" s="62" t="s">
        <v>130</v>
      </c>
      <c r="D10" s="64">
        <f t="shared" si="0"/>
        <v>0</v>
      </c>
      <c r="E10" s="66">
        <v>0</v>
      </c>
      <c r="F10" s="66">
        <v>0</v>
      </c>
      <c r="G10" s="65">
        <v>0</v>
      </c>
      <c r="H10" s="66">
        <v>0</v>
      </c>
    </row>
    <row r="11" spans="1:8" ht="20.25" customHeight="1">
      <c r="A11" s="60" t="s">
        <v>123</v>
      </c>
      <c r="B11" s="66">
        <v>0</v>
      </c>
      <c r="C11" s="62" t="s">
        <v>131</v>
      </c>
      <c r="D11" s="64">
        <f t="shared" si="0"/>
        <v>0</v>
      </c>
      <c r="E11" s="66">
        <v>0</v>
      </c>
      <c r="F11" s="66">
        <v>0</v>
      </c>
      <c r="G11" s="65">
        <v>0</v>
      </c>
      <c r="H11" s="66">
        <v>0</v>
      </c>
    </row>
    <row r="12" spans="1:8" ht="20.25" customHeight="1">
      <c r="A12" s="60" t="s">
        <v>125</v>
      </c>
      <c r="B12" s="66">
        <v>0</v>
      </c>
      <c r="C12" s="62" t="s">
        <v>132</v>
      </c>
      <c r="D12" s="64">
        <f t="shared" si="0"/>
        <v>0</v>
      </c>
      <c r="E12" s="66">
        <v>0</v>
      </c>
      <c r="F12" s="66">
        <v>0</v>
      </c>
      <c r="G12" s="65">
        <v>0</v>
      </c>
      <c r="H12" s="66">
        <v>0</v>
      </c>
    </row>
    <row r="13" spans="1:8" ht="20.25" customHeight="1">
      <c r="A13" s="60" t="s">
        <v>127</v>
      </c>
      <c r="B13" s="66">
        <v>0</v>
      </c>
      <c r="C13" s="62" t="s">
        <v>133</v>
      </c>
      <c r="D13" s="64">
        <f t="shared" si="0"/>
        <v>0</v>
      </c>
      <c r="E13" s="66">
        <v>0</v>
      </c>
      <c r="F13" s="66">
        <v>0</v>
      </c>
      <c r="G13" s="65">
        <v>0</v>
      </c>
      <c r="H13" s="66">
        <v>0</v>
      </c>
    </row>
    <row r="14" spans="1:8" ht="20.25" customHeight="1">
      <c r="A14" s="60" t="s">
        <v>134</v>
      </c>
      <c r="B14" s="67"/>
      <c r="C14" s="62" t="s">
        <v>135</v>
      </c>
      <c r="D14" s="64">
        <f t="shared" si="0"/>
        <v>412183.43</v>
      </c>
      <c r="E14" s="66">
        <v>412183.43</v>
      </c>
      <c r="F14" s="66">
        <v>0</v>
      </c>
      <c r="G14" s="65">
        <v>0</v>
      </c>
      <c r="H14" s="66">
        <v>0</v>
      </c>
    </row>
    <row r="15" spans="1:8" ht="20.25" customHeight="1">
      <c r="A15" s="69"/>
      <c r="B15" s="70"/>
      <c r="C15" s="62" t="s">
        <v>136</v>
      </c>
      <c r="D15" s="64">
        <f t="shared" si="0"/>
        <v>0</v>
      </c>
      <c r="E15" s="66">
        <v>0</v>
      </c>
      <c r="F15" s="66">
        <v>0</v>
      </c>
      <c r="G15" s="65">
        <v>0</v>
      </c>
      <c r="H15" s="66">
        <v>0</v>
      </c>
    </row>
    <row r="16" spans="1:8" ht="20.25" customHeight="1">
      <c r="A16" s="69"/>
      <c r="B16" s="67"/>
      <c r="C16" s="62" t="s">
        <v>137</v>
      </c>
      <c r="D16" s="64">
        <f t="shared" si="0"/>
        <v>220934</v>
      </c>
      <c r="E16" s="66">
        <v>220934</v>
      </c>
      <c r="F16" s="66">
        <v>0</v>
      </c>
      <c r="G16" s="65">
        <v>0</v>
      </c>
      <c r="H16" s="66">
        <v>0</v>
      </c>
    </row>
    <row r="17" spans="1:8" ht="20.25" customHeight="1">
      <c r="A17" s="69"/>
      <c r="B17" s="67"/>
      <c r="C17" s="62" t="s">
        <v>138</v>
      </c>
      <c r="D17" s="64">
        <f t="shared" si="0"/>
        <v>0</v>
      </c>
      <c r="E17" s="66">
        <v>0</v>
      </c>
      <c r="F17" s="66">
        <v>0</v>
      </c>
      <c r="G17" s="65">
        <v>0</v>
      </c>
      <c r="H17" s="66">
        <v>0</v>
      </c>
    </row>
    <row r="18" spans="1:8" ht="20.25" customHeight="1">
      <c r="A18" s="69"/>
      <c r="B18" s="67"/>
      <c r="C18" s="62" t="s">
        <v>139</v>
      </c>
      <c r="D18" s="64">
        <f t="shared" si="0"/>
        <v>0</v>
      </c>
      <c r="E18" s="66">
        <v>0</v>
      </c>
      <c r="F18" s="66">
        <v>0</v>
      </c>
      <c r="G18" s="65">
        <v>0</v>
      </c>
      <c r="H18" s="66">
        <v>0</v>
      </c>
    </row>
    <row r="19" spans="1:8" ht="20.25" customHeight="1">
      <c r="A19" s="69"/>
      <c r="B19" s="67"/>
      <c r="C19" s="62" t="s">
        <v>140</v>
      </c>
      <c r="D19" s="64">
        <f t="shared" si="0"/>
        <v>0</v>
      </c>
      <c r="E19" s="66">
        <v>0</v>
      </c>
      <c r="F19" s="66">
        <v>0</v>
      </c>
      <c r="G19" s="65">
        <v>0</v>
      </c>
      <c r="H19" s="66">
        <v>0</v>
      </c>
    </row>
    <row r="20" spans="1:8" ht="20.25" customHeight="1">
      <c r="A20" s="69"/>
      <c r="B20" s="67"/>
      <c r="C20" s="62" t="s">
        <v>141</v>
      </c>
      <c r="D20" s="64">
        <f t="shared" si="0"/>
        <v>0</v>
      </c>
      <c r="E20" s="66">
        <v>0</v>
      </c>
      <c r="F20" s="66">
        <v>0</v>
      </c>
      <c r="G20" s="65">
        <v>0</v>
      </c>
      <c r="H20" s="66">
        <v>0</v>
      </c>
    </row>
    <row r="21" spans="1:8" ht="20.25" customHeight="1">
      <c r="A21" s="69"/>
      <c r="B21" s="67"/>
      <c r="C21" s="62" t="s">
        <v>142</v>
      </c>
      <c r="D21" s="64">
        <f t="shared" si="0"/>
        <v>0</v>
      </c>
      <c r="E21" s="66">
        <v>0</v>
      </c>
      <c r="F21" s="66">
        <v>0</v>
      </c>
      <c r="G21" s="65">
        <v>0</v>
      </c>
      <c r="H21" s="66">
        <v>0</v>
      </c>
    </row>
    <row r="22" spans="1:8" ht="20.25" customHeight="1">
      <c r="A22" s="69"/>
      <c r="B22" s="67"/>
      <c r="C22" s="62" t="s">
        <v>143</v>
      </c>
      <c r="D22" s="64">
        <f t="shared" si="0"/>
        <v>0</v>
      </c>
      <c r="E22" s="66">
        <v>0</v>
      </c>
      <c r="F22" s="66">
        <v>0</v>
      </c>
      <c r="G22" s="65">
        <v>0</v>
      </c>
      <c r="H22" s="66">
        <v>0</v>
      </c>
    </row>
    <row r="23" spans="1:8" ht="20.25" customHeight="1">
      <c r="A23" s="69"/>
      <c r="B23" s="67"/>
      <c r="C23" s="62" t="s">
        <v>144</v>
      </c>
      <c r="D23" s="64">
        <f t="shared" si="0"/>
        <v>0</v>
      </c>
      <c r="E23" s="66">
        <v>0</v>
      </c>
      <c r="F23" s="66">
        <v>0</v>
      </c>
      <c r="G23" s="65">
        <v>0</v>
      </c>
      <c r="H23" s="66">
        <v>0</v>
      </c>
    </row>
    <row r="24" spans="1:8" ht="20.25" customHeight="1">
      <c r="A24" s="69"/>
      <c r="B24" s="67"/>
      <c r="C24" s="62" t="s">
        <v>145</v>
      </c>
      <c r="D24" s="64">
        <f t="shared" si="0"/>
        <v>0</v>
      </c>
      <c r="E24" s="66">
        <v>0</v>
      </c>
      <c r="F24" s="66">
        <v>0</v>
      </c>
      <c r="G24" s="65">
        <v>0</v>
      </c>
      <c r="H24" s="66">
        <v>0</v>
      </c>
    </row>
    <row r="25" spans="1:8" ht="20.25" customHeight="1">
      <c r="A25" s="69"/>
      <c r="B25" s="67"/>
      <c r="C25" s="62" t="s">
        <v>146</v>
      </c>
      <c r="D25" s="64">
        <f t="shared" si="0"/>
        <v>0</v>
      </c>
      <c r="E25" s="66">
        <v>0</v>
      </c>
      <c r="F25" s="66">
        <v>0</v>
      </c>
      <c r="G25" s="65">
        <v>0</v>
      </c>
      <c r="H25" s="66">
        <v>0</v>
      </c>
    </row>
    <row r="26" spans="1:8" ht="20.25" customHeight="1">
      <c r="A26" s="60"/>
      <c r="B26" s="67"/>
      <c r="C26" s="62" t="s">
        <v>147</v>
      </c>
      <c r="D26" s="64">
        <f t="shared" si="0"/>
        <v>312360.75</v>
      </c>
      <c r="E26" s="66">
        <v>312360.75</v>
      </c>
      <c r="F26" s="66">
        <v>0</v>
      </c>
      <c r="G26" s="65">
        <v>0</v>
      </c>
      <c r="H26" s="66">
        <v>0</v>
      </c>
    </row>
    <row r="27" spans="1:8" ht="20.25" customHeight="1">
      <c r="A27" s="60"/>
      <c r="B27" s="67"/>
      <c r="C27" s="62" t="s">
        <v>148</v>
      </c>
      <c r="D27" s="64">
        <f t="shared" si="0"/>
        <v>0</v>
      </c>
      <c r="E27" s="66">
        <v>0</v>
      </c>
      <c r="F27" s="66">
        <v>0</v>
      </c>
      <c r="G27" s="65">
        <v>0</v>
      </c>
      <c r="H27" s="66">
        <v>0</v>
      </c>
    </row>
    <row r="28" spans="1:8" ht="20.25" customHeight="1">
      <c r="A28" s="60"/>
      <c r="B28" s="67"/>
      <c r="C28" s="62" t="s">
        <v>149</v>
      </c>
      <c r="D28" s="64">
        <f t="shared" si="0"/>
        <v>0</v>
      </c>
      <c r="E28" s="66">
        <v>0</v>
      </c>
      <c r="F28" s="66">
        <v>0</v>
      </c>
      <c r="G28" s="65">
        <v>0</v>
      </c>
      <c r="H28" s="66">
        <v>0</v>
      </c>
    </row>
    <row r="29" spans="1:8" ht="20.25" customHeight="1">
      <c r="A29" s="60"/>
      <c r="B29" s="67"/>
      <c r="C29" s="62" t="s">
        <v>150</v>
      </c>
      <c r="D29" s="64">
        <f t="shared" si="0"/>
        <v>0</v>
      </c>
      <c r="E29" s="66">
        <v>0</v>
      </c>
      <c r="F29" s="66">
        <v>0</v>
      </c>
      <c r="G29" s="65">
        <v>0</v>
      </c>
      <c r="H29" s="66">
        <v>0</v>
      </c>
    </row>
    <row r="30" spans="1:8" ht="20.25" customHeight="1">
      <c r="A30" s="60"/>
      <c r="B30" s="67"/>
      <c r="C30" s="62" t="s">
        <v>151</v>
      </c>
      <c r="D30" s="64">
        <f t="shared" si="0"/>
        <v>0</v>
      </c>
      <c r="E30" s="66">
        <v>0</v>
      </c>
      <c r="F30" s="66">
        <v>0</v>
      </c>
      <c r="G30" s="65">
        <v>0</v>
      </c>
      <c r="H30" s="66">
        <v>0</v>
      </c>
    </row>
    <row r="31" spans="1:8" ht="20.25" customHeight="1">
      <c r="A31" s="60"/>
      <c r="B31" s="67"/>
      <c r="C31" s="62" t="s">
        <v>152</v>
      </c>
      <c r="D31" s="64">
        <f t="shared" si="0"/>
        <v>0</v>
      </c>
      <c r="E31" s="66">
        <v>0</v>
      </c>
      <c r="F31" s="66">
        <v>0</v>
      </c>
      <c r="G31" s="65">
        <v>0</v>
      </c>
      <c r="H31" s="66">
        <v>0</v>
      </c>
    </row>
    <row r="32" spans="1:8" ht="20.25" customHeight="1">
      <c r="A32" s="60"/>
      <c r="B32" s="67"/>
      <c r="C32" s="62" t="s">
        <v>153</v>
      </c>
      <c r="D32" s="64">
        <f t="shared" si="0"/>
        <v>0</v>
      </c>
      <c r="E32" s="66">
        <v>0</v>
      </c>
      <c r="F32" s="66">
        <v>0</v>
      </c>
      <c r="G32" s="65">
        <v>0</v>
      </c>
      <c r="H32" s="66">
        <v>0</v>
      </c>
    </row>
    <row r="33" spans="1:8" ht="20.25" customHeight="1">
      <c r="A33" s="60"/>
      <c r="B33" s="67"/>
      <c r="C33" s="62" t="s">
        <v>154</v>
      </c>
      <c r="D33" s="64">
        <f t="shared" si="0"/>
        <v>0</v>
      </c>
      <c r="E33" s="66">
        <v>0</v>
      </c>
      <c r="F33" s="66">
        <v>0</v>
      </c>
      <c r="G33" s="65">
        <v>0</v>
      </c>
      <c r="H33" s="66">
        <v>0</v>
      </c>
    </row>
    <row r="34" spans="1:8" ht="20.25" customHeight="1">
      <c r="A34" s="60"/>
      <c r="B34" s="67"/>
      <c r="C34" s="62" t="s">
        <v>155</v>
      </c>
      <c r="D34" s="64">
        <f t="shared" si="0"/>
        <v>0</v>
      </c>
      <c r="E34" s="71">
        <v>0</v>
      </c>
      <c r="F34" s="71">
        <v>0</v>
      </c>
      <c r="G34" s="72">
        <v>0</v>
      </c>
      <c r="H34" s="71">
        <v>0</v>
      </c>
    </row>
    <row r="35" spans="1:8" ht="20.25" customHeight="1">
      <c r="A35" s="73"/>
      <c r="B35" s="74"/>
      <c r="C35" s="62" t="s">
        <v>156</v>
      </c>
      <c r="D35" s="64">
        <f t="shared" si="0"/>
        <v>0</v>
      </c>
      <c r="E35" s="75">
        <v>0</v>
      </c>
      <c r="F35" s="75">
        <v>0</v>
      </c>
      <c r="G35" s="76">
        <v>0</v>
      </c>
      <c r="H35" s="77">
        <v>0</v>
      </c>
    </row>
    <row r="36" spans="1:8" ht="20.25" customHeight="1">
      <c r="A36" s="73"/>
      <c r="B36" s="74"/>
      <c r="C36" s="62" t="s">
        <v>157</v>
      </c>
      <c r="D36" s="78"/>
      <c r="E36" s="79">
        <v>0</v>
      </c>
      <c r="F36" s="79">
        <v>0</v>
      </c>
      <c r="G36" s="80">
        <v>0</v>
      </c>
      <c r="H36" s="81">
        <v>0</v>
      </c>
    </row>
    <row r="37" spans="1:8" ht="20.25" customHeight="1">
      <c r="A37" s="73"/>
      <c r="B37" s="74"/>
      <c r="C37" s="62"/>
      <c r="D37" s="78"/>
      <c r="E37" s="64"/>
      <c r="F37" s="64" t="s">
        <v>20</v>
      </c>
      <c r="G37" s="82"/>
      <c r="H37" s="82"/>
    </row>
    <row r="38" spans="1:8" ht="20.25" customHeight="1">
      <c r="A38" s="60"/>
      <c r="B38" s="67"/>
      <c r="C38" s="83" t="s">
        <v>158</v>
      </c>
      <c r="D38" s="64">
        <f>SUM(E38:H38)</f>
        <v>0</v>
      </c>
      <c r="E38" s="84"/>
      <c r="F38" s="84"/>
      <c r="G38" s="85" t="s">
        <v>20</v>
      </c>
      <c r="H38" s="86"/>
    </row>
    <row r="39" spans="1:8" ht="20.25" customHeight="1">
      <c r="A39" s="60"/>
      <c r="B39" s="87"/>
      <c r="C39" s="83"/>
      <c r="D39" s="64"/>
      <c r="E39" s="88"/>
      <c r="F39" s="88"/>
      <c r="G39" s="89" t="s">
        <v>20</v>
      </c>
      <c r="H39" s="90"/>
    </row>
    <row r="40" spans="1:8" ht="20.25" customHeight="1">
      <c r="A40" s="73" t="s">
        <v>55</v>
      </c>
      <c r="B40" s="91">
        <f>SUM(B6,B10)</f>
        <v>5576758.18</v>
      </c>
      <c r="C40" s="92" t="s">
        <v>56</v>
      </c>
      <c r="D40" s="64">
        <f>SUM(E40:H40)</f>
        <v>5576758.18</v>
      </c>
      <c r="E40" s="93">
        <f>SUM(E7:E38)</f>
        <v>5576758.18</v>
      </c>
      <c r="F40" s="93">
        <f>SUM(F7:F38)</f>
        <v>0</v>
      </c>
      <c r="G40" s="93">
        <f>SUM(G7:G38)</f>
        <v>0</v>
      </c>
      <c r="H40" s="94">
        <f>SUM(H7:H38)</f>
        <v>0</v>
      </c>
    </row>
    <row r="41" spans="1:8" ht="20.25" customHeight="1">
      <c r="A41" s="95"/>
      <c r="B41" s="96"/>
      <c r="C41" s="97"/>
      <c r="D41" s="97"/>
      <c r="E41" s="97"/>
      <c r="F41" s="97"/>
      <c r="G41" s="97" t="s">
        <v>20</v>
      </c>
      <c r="H41" s="53"/>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2"/>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t="s">
        <v>159</v>
      </c>
    </row>
    <row r="2" spans="1:35" s="51" customFormat="1" ht="19.5" customHeight="1">
      <c r="A2" s="122" t="s">
        <v>160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ht="19.5" customHeight="1">
      <c r="A3" s="35" t="s">
        <v>5</v>
      </c>
      <c r="B3" s="13"/>
      <c r="C3" s="13"/>
      <c r="D3" s="13"/>
      <c r="E3" s="27"/>
      <c r="F3" s="27"/>
      <c r="G3" s="27"/>
      <c r="H3" s="27"/>
      <c r="I3" s="27"/>
      <c r="J3" s="27"/>
      <c r="K3" s="27"/>
      <c r="L3" s="27"/>
      <c r="M3" s="27"/>
      <c r="N3" s="27"/>
      <c r="O3" s="27"/>
      <c r="P3" s="27"/>
      <c r="Q3" s="43"/>
      <c r="R3" s="43"/>
      <c r="S3" s="43"/>
      <c r="T3" s="43"/>
      <c r="U3" s="43"/>
      <c r="V3" s="43"/>
      <c r="W3" s="43"/>
      <c r="X3" s="43"/>
      <c r="Y3" s="43"/>
      <c r="Z3" s="43"/>
      <c r="AA3" s="43"/>
      <c r="AB3" s="43"/>
      <c r="AC3" s="43"/>
      <c r="AD3" s="43"/>
      <c r="AE3" s="43"/>
      <c r="AF3" s="43"/>
      <c r="AG3" s="43"/>
      <c r="AH3" s="43"/>
      <c r="AI3" s="12" t="s">
        <v>6</v>
      </c>
    </row>
    <row r="4" spans="1:35" ht="19.5" customHeight="1">
      <c r="A4" s="125" t="s">
        <v>59</v>
      </c>
      <c r="B4" s="126"/>
      <c r="C4" s="160"/>
      <c r="D4" s="127"/>
      <c r="E4" s="163" t="s">
        <v>161</v>
      </c>
      <c r="F4" s="128" t="s">
        <v>162</v>
      </c>
      <c r="G4" s="129"/>
      <c r="H4" s="129"/>
      <c r="I4" s="129"/>
      <c r="J4" s="129"/>
      <c r="K4" s="129"/>
      <c r="L4" s="129"/>
      <c r="M4" s="129"/>
      <c r="N4" s="129"/>
      <c r="O4" s="130"/>
      <c r="P4" s="128" t="s">
        <v>163</v>
      </c>
      <c r="Q4" s="129"/>
      <c r="R4" s="129"/>
      <c r="S4" s="129"/>
      <c r="T4" s="129"/>
      <c r="U4" s="129"/>
      <c r="V4" s="129"/>
      <c r="W4" s="129"/>
      <c r="X4" s="129"/>
      <c r="Y4" s="130"/>
      <c r="Z4" s="128" t="s">
        <v>164</v>
      </c>
      <c r="AA4" s="129"/>
      <c r="AB4" s="129"/>
      <c r="AC4" s="129"/>
      <c r="AD4" s="129"/>
      <c r="AE4" s="129"/>
      <c r="AF4" s="129"/>
      <c r="AG4" s="129"/>
      <c r="AH4" s="129"/>
      <c r="AI4" s="130"/>
    </row>
    <row r="5" spans="1:35" ht="21" customHeight="1">
      <c r="A5" s="125" t="s">
        <v>68</v>
      </c>
      <c r="B5" s="126"/>
      <c r="C5" s="161" t="s">
        <v>69</v>
      </c>
      <c r="D5" s="136" t="s">
        <v>70</v>
      </c>
      <c r="E5" s="140"/>
      <c r="F5" s="161" t="s">
        <v>60</v>
      </c>
      <c r="G5" s="161" t="s">
        <v>165</v>
      </c>
      <c r="H5" s="161"/>
      <c r="I5" s="161"/>
      <c r="J5" s="161" t="s">
        <v>166</v>
      </c>
      <c r="K5" s="161"/>
      <c r="L5" s="161"/>
      <c r="M5" s="161" t="s">
        <v>167</v>
      </c>
      <c r="N5" s="161"/>
      <c r="O5" s="161"/>
      <c r="P5" s="161" t="s">
        <v>60</v>
      </c>
      <c r="Q5" s="161" t="s">
        <v>165</v>
      </c>
      <c r="R5" s="161"/>
      <c r="S5" s="161"/>
      <c r="T5" s="161" t="s">
        <v>166</v>
      </c>
      <c r="U5" s="161"/>
      <c r="V5" s="161"/>
      <c r="W5" s="161" t="s">
        <v>167</v>
      </c>
      <c r="X5" s="161"/>
      <c r="Y5" s="161"/>
      <c r="Z5" s="161" t="s">
        <v>60</v>
      </c>
      <c r="AA5" s="161" t="s">
        <v>165</v>
      </c>
      <c r="AB5" s="161"/>
      <c r="AC5" s="161"/>
      <c r="AD5" s="161" t="s">
        <v>166</v>
      </c>
      <c r="AE5" s="161"/>
      <c r="AF5" s="161"/>
      <c r="AG5" s="161" t="s">
        <v>167</v>
      </c>
      <c r="AH5" s="161"/>
      <c r="AI5" s="161"/>
    </row>
    <row r="6" spans="1:35" ht="30.75" customHeight="1">
      <c r="A6" s="17" t="s">
        <v>81</v>
      </c>
      <c r="B6" s="52" t="s">
        <v>82</v>
      </c>
      <c r="C6" s="161"/>
      <c r="D6" s="162"/>
      <c r="E6" s="137"/>
      <c r="F6" s="161"/>
      <c r="G6" s="44" t="s">
        <v>76</v>
      </c>
      <c r="H6" s="44" t="s">
        <v>110</v>
      </c>
      <c r="I6" s="44" t="s">
        <v>111</v>
      </c>
      <c r="J6" s="44" t="s">
        <v>76</v>
      </c>
      <c r="K6" s="44" t="s">
        <v>110</v>
      </c>
      <c r="L6" s="44" t="s">
        <v>111</v>
      </c>
      <c r="M6" s="44" t="s">
        <v>76</v>
      </c>
      <c r="N6" s="44" t="s">
        <v>110</v>
      </c>
      <c r="O6" s="44" t="s">
        <v>111</v>
      </c>
      <c r="P6" s="161"/>
      <c r="Q6" s="44" t="s">
        <v>76</v>
      </c>
      <c r="R6" s="44" t="s">
        <v>110</v>
      </c>
      <c r="S6" s="44" t="s">
        <v>111</v>
      </c>
      <c r="T6" s="44" t="s">
        <v>76</v>
      </c>
      <c r="U6" s="44" t="s">
        <v>110</v>
      </c>
      <c r="V6" s="44" t="s">
        <v>111</v>
      </c>
      <c r="W6" s="44" t="s">
        <v>76</v>
      </c>
      <c r="X6" s="44" t="s">
        <v>110</v>
      </c>
      <c r="Y6" s="44" t="s">
        <v>111</v>
      </c>
      <c r="Z6" s="161"/>
      <c r="AA6" s="44" t="s">
        <v>76</v>
      </c>
      <c r="AB6" s="44" t="s">
        <v>110</v>
      </c>
      <c r="AC6" s="44" t="s">
        <v>111</v>
      </c>
      <c r="AD6" s="44" t="s">
        <v>76</v>
      </c>
      <c r="AE6" s="44" t="s">
        <v>110</v>
      </c>
      <c r="AF6" s="44" t="s">
        <v>111</v>
      </c>
      <c r="AG6" s="44" t="s">
        <v>76</v>
      </c>
      <c r="AH6" s="44" t="s">
        <v>110</v>
      </c>
      <c r="AI6" s="44" t="s">
        <v>111</v>
      </c>
    </row>
    <row r="7" spans="1:35" ht="19.5" customHeight="1">
      <c r="A7" s="47" t="s">
        <v>20</v>
      </c>
      <c r="B7" s="47" t="s">
        <v>20</v>
      </c>
      <c r="C7" s="47" t="s">
        <v>20</v>
      </c>
      <c r="D7" s="47" t="s">
        <v>60</v>
      </c>
      <c r="E7" s="39">
        <f aca="true" t="shared" si="0" ref="E7:E22">SUM(F7,P7,Z7)</f>
        <v>5576758.18</v>
      </c>
      <c r="F7" s="39">
        <f aca="true" t="shared" si="1" ref="F7:F22">SUM(G7,J7,M7)</f>
        <v>5576758.18</v>
      </c>
      <c r="G7" s="39">
        <f aca="true" t="shared" si="2" ref="G7:G22">SUM(H7,I7)</f>
        <v>5576758.18</v>
      </c>
      <c r="H7" s="39">
        <v>4218958.18</v>
      </c>
      <c r="I7" s="39">
        <v>1357800</v>
      </c>
      <c r="J7" s="39">
        <f aca="true" t="shared" si="3" ref="J7:J22">SUM(K7,L7)</f>
        <v>0</v>
      </c>
      <c r="K7" s="39">
        <v>0</v>
      </c>
      <c r="L7" s="39">
        <v>0</v>
      </c>
      <c r="M7" s="39">
        <f aca="true" t="shared" si="4" ref="M7:M22">SUM(N7,O7)</f>
        <v>0</v>
      </c>
      <c r="N7" s="39">
        <v>0</v>
      </c>
      <c r="O7" s="39">
        <v>0</v>
      </c>
      <c r="P7" s="39">
        <f aca="true" t="shared" si="5" ref="P7:P22">SUM(Q7,T7,W7)</f>
        <v>0</v>
      </c>
      <c r="Q7" s="39">
        <f aca="true" t="shared" si="6" ref="Q7:Q22">SUM(R7,S7)</f>
        <v>0</v>
      </c>
      <c r="R7" s="39">
        <v>0</v>
      </c>
      <c r="S7" s="39">
        <v>0</v>
      </c>
      <c r="T7" s="39">
        <f aca="true" t="shared" si="7" ref="T7:T22">SUM(U7,V7)</f>
        <v>0</v>
      </c>
      <c r="U7" s="39">
        <v>0</v>
      </c>
      <c r="V7" s="39">
        <v>0</v>
      </c>
      <c r="W7" s="39">
        <f aca="true" t="shared" si="8" ref="W7:W22">SUM(X7,Y7)</f>
        <v>0</v>
      </c>
      <c r="X7" s="39" t="s">
        <v>20</v>
      </c>
      <c r="Y7" s="39" t="s">
        <v>20</v>
      </c>
      <c r="Z7" s="39">
        <f aca="true" t="shared" si="9" ref="Z7:Z22">SUM(AA7,AD7,AG7)</f>
        <v>0</v>
      </c>
      <c r="AA7" s="39">
        <f aca="true" t="shared" si="10" ref="AA7:AA22">SUM(AB7,AC7)</f>
        <v>0</v>
      </c>
      <c r="AB7" s="39">
        <v>0</v>
      </c>
      <c r="AC7" s="39">
        <v>0</v>
      </c>
      <c r="AD7" s="39">
        <f aca="true" t="shared" si="11" ref="AD7:AD22">SUM(AE7,AF7)</f>
        <v>0</v>
      </c>
      <c r="AE7" s="39">
        <v>0</v>
      </c>
      <c r="AF7" s="39">
        <v>0</v>
      </c>
      <c r="AG7" s="39">
        <f aca="true" t="shared" si="12" ref="AG7:AG22">SUM(AH7,AI7)</f>
        <v>0</v>
      </c>
      <c r="AH7" s="39">
        <v>0</v>
      </c>
      <c r="AI7" s="39">
        <v>0</v>
      </c>
    </row>
    <row r="8" spans="1:35" ht="19.5" customHeight="1">
      <c r="A8" s="47" t="s">
        <v>20</v>
      </c>
      <c r="B8" s="47" t="s">
        <v>20</v>
      </c>
      <c r="C8" s="47" t="s">
        <v>168</v>
      </c>
      <c r="D8" s="47" t="s">
        <v>0</v>
      </c>
      <c r="E8" s="39">
        <f t="shared" si="0"/>
        <v>5576758.18</v>
      </c>
      <c r="F8" s="39">
        <f t="shared" si="1"/>
        <v>5576758.18</v>
      </c>
      <c r="G8" s="39">
        <f t="shared" si="2"/>
        <v>5576758.18</v>
      </c>
      <c r="H8" s="39">
        <v>4218958.18</v>
      </c>
      <c r="I8" s="39">
        <v>1357800</v>
      </c>
      <c r="J8" s="39">
        <f t="shared" si="3"/>
        <v>0</v>
      </c>
      <c r="K8" s="39">
        <v>0</v>
      </c>
      <c r="L8" s="39">
        <v>0</v>
      </c>
      <c r="M8" s="39">
        <f t="shared" si="4"/>
        <v>0</v>
      </c>
      <c r="N8" s="39">
        <v>0</v>
      </c>
      <c r="O8" s="39">
        <v>0</v>
      </c>
      <c r="P8" s="39">
        <f t="shared" si="5"/>
        <v>0</v>
      </c>
      <c r="Q8" s="39">
        <f t="shared" si="6"/>
        <v>0</v>
      </c>
      <c r="R8" s="39">
        <v>0</v>
      </c>
      <c r="S8" s="39">
        <v>0</v>
      </c>
      <c r="T8" s="39">
        <f t="shared" si="7"/>
        <v>0</v>
      </c>
      <c r="U8" s="39">
        <v>0</v>
      </c>
      <c r="V8" s="39">
        <v>0</v>
      </c>
      <c r="W8" s="39">
        <f t="shared" si="8"/>
        <v>0</v>
      </c>
      <c r="X8" s="39" t="s">
        <v>20</v>
      </c>
      <c r="Y8" s="39" t="s">
        <v>20</v>
      </c>
      <c r="Z8" s="39">
        <f t="shared" si="9"/>
        <v>0</v>
      </c>
      <c r="AA8" s="39">
        <f t="shared" si="10"/>
        <v>0</v>
      </c>
      <c r="AB8" s="39">
        <v>0</v>
      </c>
      <c r="AC8" s="39">
        <v>0</v>
      </c>
      <c r="AD8" s="39">
        <f t="shared" si="11"/>
        <v>0</v>
      </c>
      <c r="AE8" s="39">
        <v>0</v>
      </c>
      <c r="AF8" s="39">
        <v>0</v>
      </c>
      <c r="AG8" s="39">
        <f t="shared" si="12"/>
        <v>0</v>
      </c>
      <c r="AH8" s="39">
        <v>0</v>
      </c>
      <c r="AI8" s="39">
        <v>0</v>
      </c>
    </row>
    <row r="9" spans="1:35" ht="19.5" customHeight="1">
      <c r="A9" s="47" t="s">
        <v>169</v>
      </c>
      <c r="B9" s="47" t="s">
        <v>20</v>
      </c>
      <c r="C9" s="47" t="s">
        <v>20</v>
      </c>
      <c r="D9" s="47" t="s">
        <v>170</v>
      </c>
      <c r="E9" s="39">
        <f t="shared" si="0"/>
        <v>2733459.5</v>
      </c>
      <c r="F9" s="39">
        <f t="shared" si="1"/>
        <v>2733459.5</v>
      </c>
      <c r="G9" s="39">
        <f t="shared" si="2"/>
        <v>2733459.5</v>
      </c>
      <c r="H9" s="39">
        <v>2733459.5</v>
      </c>
      <c r="I9" s="39">
        <v>0</v>
      </c>
      <c r="J9" s="39">
        <f t="shared" si="3"/>
        <v>0</v>
      </c>
      <c r="K9" s="39">
        <v>0</v>
      </c>
      <c r="L9" s="39">
        <v>0</v>
      </c>
      <c r="M9" s="39">
        <f t="shared" si="4"/>
        <v>0</v>
      </c>
      <c r="N9" s="39">
        <v>0</v>
      </c>
      <c r="O9" s="39">
        <v>0</v>
      </c>
      <c r="P9" s="39">
        <f t="shared" si="5"/>
        <v>0</v>
      </c>
      <c r="Q9" s="39">
        <f t="shared" si="6"/>
        <v>0</v>
      </c>
      <c r="R9" s="39">
        <v>0</v>
      </c>
      <c r="S9" s="39">
        <v>0</v>
      </c>
      <c r="T9" s="39">
        <f t="shared" si="7"/>
        <v>0</v>
      </c>
      <c r="U9" s="39">
        <v>0</v>
      </c>
      <c r="V9" s="39">
        <v>0</v>
      </c>
      <c r="W9" s="39">
        <f t="shared" si="8"/>
        <v>0</v>
      </c>
      <c r="X9" s="39" t="s">
        <v>20</v>
      </c>
      <c r="Y9" s="39" t="s">
        <v>20</v>
      </c>
      <c r="Z9" s="39">
        <f t="shared" si="9"/>
        <v>0</v>
      </c>
      <c r="AA9" s="39">
        <f t="shared" si="10"/>
        <v>0</v>
      </c>
      <c r="AB9" s="39">
        <v>0</v>
      </c>
      <c r="AC9" s="39">
        <v>0</v>
      </c>
      <c r="AD9" s="39">
        <f t="shared" si="11"/>
        <v>0</v>
      </c>
      <c r="AE9" s="39">
        <v>0</v>
      </c>
      <c r="AF9" s="39">
        <v>0</v>
      </c>
      <c r="AG9" s="39">
        <f t="shared" si="12"/>
        <v>0</v>
      </c>
      <c r="AH9" s="39">
        <v>0</v>
      </c>
      <c r="AI9" s="39">
        <v>0</v>
      </c>
    </row>
    <row r="10" spans="1:35" ht="19.5" customHeight="1">
      <c r="A10" s="47" t="s">
        <v>171</v>
      </c>
      <c r="B10" s="47" t="s">
        <v>88</v>
      </c>
      <c r="C10" s="47" t="s">
        <v>172</v>
      </c>
      <c r="D10" s="47" t="s">
        <v>173</v>
      </c>
      <c r="E10" s="39">
        <f t="shared" si="0"/>
        <v>2006169</v>
      </c>
      <c r="F10" s="39">
        <f t="shared" si="1"/>
        <v>2006169</v>
      </c>
      <c r="G10" s="39">
        <f t="shared" si="2"/>
        <v>2006169</v>
      </c>
      <c r="H10" s="39">
        <v>2006169</v>
      </c>
      <c r="I10" s="39">
        <v>0</v>
      </c>
      <c r="J10" s="39">
        <f t="shared" si="3"/>
        <v>0</v>
      </c>
      <c r="K10" s="39">
        <v>0</v>
      </c>
      <c r="L10" s="39">
        <v>0</v>
      </c>
      <c r="M10" s="39">
        <f t="shared" si="4"/>
        <v>0</v>
      </c>
      <c r="N10" s="39">
        <v>0</v>
      </c>
      <c r="O10" s="39">
        <v>0</v>
      </c>
      <c r="P10" s="39">
        <f t="shared" si="5"/>
        <v>0</v>
      </c>
      <c r="Q10" s="39">
        <f t="shared" si="6"/>
        <v>0</v>
      </c>
      <c r="R10" s="39">
        <v>0</v>
      </c>
      <c r="S10" s="39">
        <v>0</v>
      </c>
      <c r="T10" s="39">
        <f t="shared" si="7"/>
        <v>0</v>
      </c>
      <c r="U10" s="39">
        <v>0</v>
      </c>
      <c r="V10" s="39">
        <v>0</v>
      </c>
      <c r="W10" s="39">
        <f t="shared" si="8"/>
        <v>0</v>
      </c>
      <c r="X10" s="39" t="s">
        <v>20</v>
      </c>
      <c r="Y10" s="39" t="s">
        <v>20</v>
      </c>
      <c r="Z10" s="39">
        <f t="shared" si="9"/>
        <v>0</v>
      </c>
      <c r="AA10" s="39">
        <f t="shared" si="10"/>
        <v>0</v>
      </c>
      <c r="AB10" s="39">
        <v>0</v>
      </c>
      <c r="AC10" s="39">
        <v>0</v>
      </c>
      <c r="AD10" s="39">
        <f t="shared" si="11"/>
        <v>0</v>
      </c>
      <c r="AE10" s="39">
        <v>0</v>
      </c>
      <c r="AF10" s="39">
        <v>0</v>
      </c>
      <c r="AG10" s="39">
        <f t="shared" si="12"/>
        <v>0</v>
      </c>
      <c r="AH10" s="39">
        <v>0</v>
      </c>
      <c r="AI10" s="39">
        <v>0</v>
      </c>
    </row>
    <row r="11" spans="1:35" ht="19.5" customHeight="1">
      <c r="A11" s="47" t="s">
        <v>171</v>
      </c>
      <c r="B11" s="47" t="s">
        <v>102</v>
      </c>
      <c r="C11" s="47" t="s">
        <v>172</v>
      </c>
      <c r="D11" s="47" t="s">
        <v>174</v>
      </c>
      <c r="E11" s="39">
        <f t="shared" si="0"/>
        <v>486600.75</v>
      </c>
      <c r="F11" s="39">
        <f t="shared" si="1"/>
        <v>486600.75</v>
      </c>
      <c r="G11" s="39">
        <f t="shared" si="2"/>
        <v>486600.75</v>
      </c>
      <c r="H11" s="39">
        <v>486600.75</v>
      </c>
      <c r="I11" s="39">
        <v>0</v>
      </c>
      <c r="J11" s="39">
        <f t="shared" si="3"/>
        <v>0</v>
      </c>
      <c r="K11" s="39">
        <v>0</v>
      </c>
      <c r="L11" s="39">
        <v>0</v>
      </c>
      <c r="M11" s="39">
        <f t="shared" si="4"/>
        <v>0</v>
      </c>
      <c r="N11" s="39">
        <v>0</v>
      </c>
      <c r="O11" s="39">
        <v>0</v>
      </c>
      <c r="P11" s="39">
        <f t="shared" si="5"/>
        <v>0</v>
      </c>
      <c r="Q11" s="39">
        <f t="shared" si="6"/>
        <v>0</v>
      </c>
      <c r="R11" s="39">
        <v>0</v>
      </c>
      <c r="S11" s="39">
        <v>0</v>
      </c>
      <c r="T11" s="39">
        <f t="shared" si="7"/>
        <v>0</v>
      </c>
      <c r="U11" s="39">
        <v>0</v>
      </c>
      <c r="V11" s="39">
        <v>0</v>
      </c>
      <c r="W11" s="39">
        <f t="shared" si="8"/>
        <v>0</v>
      </c>
      <c r="X11" s="39" t="s">
        <v>20</v>
      </c>
      <c r="Y11" s="39" t="s">
        <v>20</v>
      </c>
      <c r="Z11" s="39">
        <f t="shared" si="9"/>
        <v>0</v>
      </c>
      <c r="AA11" s="39">
        <f t="shared" si="10"/>
        <v>0</v>
      </c>
      <c r="AB11" s="39">
        <v>0</v>
      </c>
      <c r="AC11" s="39">
        <v>0</v>
      </c>
      <c r="AD11" s="39">
        <f t="shared" si="11"/>
        <v>0</v>
      </c>
      <c r="AE11" s="39">
        <v>0</v>
      </c>
      <c r="AF11" s="39">
        <v>0</v>
      </c>
      <c r="AG11" s="39">
        <f t="shared" si="12"/>
        <v>0</v>
      </c>
      <c r="AH11" s="39">
        <v>0</v>
      </c>
      <c r="AI11" s="39">
        <v>0</v>
      </c>
    </row>
    <row r="12" spans="1:35" ht="19.5" customHeight="1">
      <c r="A12" s="47" t="s">
        <v>171</v>
      </c>
      <c r="B12" s="47" t="s">
        <v>104</v>
      </c>
      <c r="C12" s="47" t="s">
        <v>172</v>
      </c>
      <c r="D12" s="47" t="s">
        <v>175</v>
      </c>
      <c r="E12" s="39">
        <f t="shared" si="0"/>
        <v>240689.75</v>
      </c>
      <c r="F12" s="39">
        <f t="shared" si="1"/>
        <v>240689.75</v>
      </c>
      <c r="G12" s="39">
        <f t="shared" si="2"/>
        <v>240689.75</v>
      </c>
      <c r="H12" s="39">
        <v>240689.75</v>
      </c>
      <c r="I12" s="39">
        <v>0</v>
      </c>
      <c r="J12" s="39">
        <f t="shared" si="3"/>
        <v>0</v>
      </c>
      <c r="K12" s="39">
        <v>0</v>
      </c>
      <c r="L12" s="39">
        <v>0</v>
      </c>
      <c r="M12" s="39">
        <f t="shared" si="4"/>
        <v>0</v>
      </c>
      <c r="N12" s="39">
        <v>0</v>
      </c>
      <c r="O12" s="39">
        <v>0</v>
      </c>
      <c r="P12" s="39">
        <f t="shared" si="5"/>
        <v>0</v>
      </c>
      <c r="Q12" s="39">
        <f t="shared" si="6"/>
        <v>0</v>
      </c>
      <c r="R12" s="39">
        <v>0</v>
      </c>
      <c r="S12" s="39">
        <v>0</v>
      </c>
      <c r="T12" s="39">
        <f t="shared" si="7"/>
        <v>0</v>
      </c>
      <c r="U12" s="39">
        <v>0</v>
      </c>
      <c r="V12" s="39">
        <v>0</v>
      </c>
      <c r="W12" s="39">
        <f t="shared" si="8"/>
        <v>0</v>
      </c>
      <c r="X12" s="39" t="s">
        <v>20</v>
      </c>
      <c r="Y12" s="39" t="s">
        <v>20</v>
      </c>
      <c r="Z12" s="39">
        <f t="shared" si="9"/>
        <v>0</v>
      </c>
      <c r="AA12" s="39">
        <f t="shared" si="10"/>
        <v>0</v>
      </c>
      <c r="AB12" s="39">
        <v>0</v>
      </c>
      <c r="AC12" s="39">
        <v>0</v>
      </c>
      <c r="AD12" s="39">
        <f t="shared" si="11"/>
        <v>0</v>
      </c>
      <c r="AE12" s="39">
        <v>0</v>
      </c>
      <c r="AF12" s="39">
        <v>0</v>
      </c>
      <c r="AG12" s="39">
        <f t="shared" si="12"/>
        <v>0</v>
      </c>
      <c r="AH12" s="39">
        <v>0</v>
      </c>
      <c r="AI12" s="39">
        <v>0</v>
      </c>
    </row>
    <row r="13" spans="1:35" ht="19.5" customHeight="1">
      <c r="A13" s="47" t="s">
        <v>176</v>
      </c>
      <c r="B13" s="47" t="s">
        <v>20</v>
      </c>
      <c r="C13" s="47" t="s">
        <v>20</v>
      </c>
      <c r="D13" s="47" t="s">
        <v>177</v>
      </c>
      <c r="E13" s="39">
        <f t="shared" si="0"/>
        <v>2010489</v>
      </c>
      <c r="F13" s="39">
        <f t="shared" si="1"/>
        <v>2010489</v>
      </c>
      <c r="G13" s="39">
        <f t="shared" si="2"/>
        <v>2010489</v>
      </c>
      <c r="H13" s="39">
        <v>652689</v>
      </c>
      <c r="I13" s="39">
        <v>1357800</v>
      </c>
      <c r="J13" s="39">
        <f t="shared" si="3"/>
        <v>0</v>
      </c>
      <c r="K13" s="39">
        <v>0</v>
      </c>
      <c r="L13" s="39">
        <v>0</v>
      </c>
      <c r="M13" s="39">
        <f t="shared" si="4"/>
        <v>0</v>
      </c>
      <c r="N13" s="39">
        <v>0</v>
      </c>
      <c r="O13" s="39">
        <v>0</v>
      </c>
      <c r="P13" s="39">
        <f t="shared" si="5"/>
        <v>0</v>
      </c>
      <c r="Q13" s="39">
        <f t="shared" si="6"/>
        <v>0</v>
      </c>
      <c r="R13" s="39">
        <v>0</v>
      </c>
      <c r="S13" s="39">
        <v>0</v>
      </c>
      <c r="T13" s="39">
        <f t="shared" si="7"/>
        <v>0</v>
      </c>
      <c r="U13" s="39">
        <v>0</v>
      </c>
      <c r="V13" s="39">
        <v>0</v>
      </c>
      <c r="W13" s="39">
        <f t="shared" si="8"/>
        <v>0</v>
      </c>
      <c r="X13" s="39" t="s">
        <v>20</v>
      </c>
      <c r="Y13" s="39" t="s">
        <v>20</v>
      </c>
      <c r="Z13" s="39">
        <f t="shared" si="9"/>
        <v>0</v>
      </c>
      <c r="AA13" s="39">
        <f t="shared" si="10"/>
        <v>0</v>
      </c>
      <c r="AB13" s="39">
        <v>0</v>
      </c>
      <c r="AC13" s="39">
        <v>0</v>
      </c>
      <c r="AD13" s="39">
        <f t="shared" si="11"/>
        <v>0</v>
      </c>
      <c r="AE13" s="39">
        <v>0</v>
      </c>
      <c r="AF13" s="39">
        <v>0</v>
      </c>
      <c r="AG13" s="39">
        <f t="shared" si="12"/>
        <v>0</v>
      </c>
      <c r="AH13" s="39">
        <v>0</v>
      </c>
      <c r="AI13" s="39">
        <v>0</v>
      </c>
    </row>
    <row r="14" spans="1:35" ht="19.5" customHeight="1">
      <c r="A14" s="47" t="s">
        <v>178</v>
      </c>
      <c r="B14" s="47" t="s">
        <v>88</v>
      </c>
      <c r="C14" s="47" t="s">
        <v>172</v>
      </c>
      <c r="D14" s="47" t="s">
        <v>179</v>
      </c>
      <c r="E14" s="39">
        <f t="shared" si="0"/>
        <v>1613386.1</v>
      </c>
      <c r="F14" s="39">
        <f t="shared" si="1"/>
        <v>1613386.1</v>
      </c>
      <c r="G14" s="39">
        <f t="shared" si="2"/>
        <v>1613386.1</v>
      </c>
      <c r="H14" s="39">
        <v>511586.1</v>
      </c>
      <c r="I14" s="39">
        <v>1101800</v>
      </c>
      <c r="J14" s="39">
        <f t="shared" si="3"/>
        <v>0</v>
      </c>
      <c r="K14" s="39">
        <v>0</v>
      </c>
      <c r="L14" s="39">
        <v>0</v>
      </c>
      <c r="M14" s="39">
        <f t="shared" si="4"/>
        <v>0</v>
      </c>
      <c r="N14" s="39">
        <v>0</v>
      </c>
      <c r="O14" s="39">
        <v>0</v>
      </c>
      <c r="P14" s="39">
        <f t="shared" si="5"/>
        <v>0</v>
      </c>
      <c r="Q14" s="39">
        <f t="shared" si="6"/>
        <v>0</v>
      </c>
      <c r="R14" s="39">
        <v>0</v>
      </c>
      <c r="S14" s="39">
        <v>0</v>
      </c>
      <c r="T14" s="39">
        <f t="shared" si="7"/>
        <v>0</v>
      </c>
      <c r="U14" s="39">
        <v>0</v>
      </c>
      <c r="V14" s="39">
        <v>0</v>
      </c>
      <c r="W14" s="39">
        <f t="shared" si="8"/>
        <v>0</v>
      </c>
      <c r="X14" s="39" t="s">
        <v>20</v>
      </c>
      <c r="Y14" s="39" t="s">
        <v>20</v>
      </c>
      <c r="Z14" s="39">
        <f t="shared" si="9"/>
        <v>0</v>
      </c>
      <c r="AA14" s="39">
        <f t="shared" si="10"/>
        <v>0</v>
      </c>
      <c r="AB14" s="39">
        <v>0</v>
      </c>
      <c r="AC14" s="39">
        <v>0</v>
      </c>
      <c r="AD14" s="39">
        <f t="shared" si="11"/>
        <v>0</v>
      </c>
      <c r="AE14" s="39">
        <v>0</v>
      </c>
      <c r="AF14" s="39">
        <v>0</v>
      </c>
      <c r="AG14" s="39">
        <f t="shared" si="12"/>
        <v>0</v>
      </c>
      <c r="AH14" s="39">
        <v>0</v>
      </c>
      <c r="AI14" s="39">
        <v>0</v>
      </c>
    </row>
    <row r="15" spans="1:35" ht="19.5" customHeight="1">
      <c r="A15" s="47" t="s">
        <v>178</v>
      </c>
      <c r="B15" s="47" t="s">
        <v>102</v>
      </c>
      <c r="C15" s="47" t="s">
        <v>172</v>
      </c>
      <c r="D15" s="47" t="s">
        <v>180</v>
      </c>
      <c r="E15" s="39">
        <f t="shared" si="0"/>
        <v>20000</v>
      </c>
      <c r="F15" s="39">
        <f t="shared" si="1"/>
        <v>20000</v>
      </c>
      <c r="G15" s="39">
        <f t="shared" si="2"/>
        <v>20000</v>
      </c>
      <c r="H15" s="39">
        <v>20000</v>
      </c>
      <c r="I15" s="39">
        <v>0</v>
      </c>
      <c r="J15" s="39">
        <f t="shared" si="3"/>
        <v>0</v>
      </c>
      <c r="K15" s="39">
        <v>0</v>
      </c>
      <c r="L15" s="39">
        <v>0</v>
      </c>
      <c r="M15" s="39">
        <f t="shared" si="4"/>
        <v>0</v>
      </c>
      <c r="N15" s="39">
        <v>0</v>
      </c>
      <c r="O15" s="39">
        <v>0</v>
      </c>
      <c r="P15" s="39">
        <f t="shared" si="5"/>
        <v>0</v>
      </c>
      <c r="Q15" s="39">
        <f t="shared" si="6"/>
        <v>0</v>
      </c>
      <c r="R15" s="39">
        <v>0</v>
      </c>
      <c r="S15" s="39">
        <v>0</v>
      </c>
      <c r="T15" s="39">
        <f t="shared" si="7"/>
        <v>0</v>
      </c>
      <c r="U15" s="39">
        <v>0</v>
      </c>
      <c r="V15" s="39">
        <v>0</v>
      </c>
      <c r="W15" s="39">
        <f t="shared" si="8"/>
        <v>0</v>
      </c>
      <c r="X15" s="39" t="s">
        <v>20</v>
      </c>
      <c r="Y15" s="39" t="s">
        <v>20</v>
      </c>
      <c r="Z15" s="39">
        <f t="shared" si="9"/>
        <v>0</v>
      </c>
      <c r="AA15" s="39">
        <f t="shared" si="10"/>
        <v>0</v>
      </c>
      <c r="AB15" s="39">
        <v>0</v>
      </c>
      <c r="AC15" s="39">
        <v>0</v>
      </c>
      <c r="AD15" s="39">
        <f t="shared" si="11"/>
        <v>0</v>
      </c>
      <c r="AE15" s="39">
        <v>0</v>
      </c>
      <c r="AF15" s="39">
        <v>0</v>
      </c>
      <c r="AG15" s="39">
        <f t="shared" si="12"/>
        <v>0</v>
      </c>
      <c r="AH15" s="39">
        <v>0</v>
      </c>
      <c r="AI15" s="39">
        <v>0</v>
      </c>
    </row>
    <row r="16" spans="1:35" ht="19.5" customHeight="1">
      <c r="A16" s="47" t="s">
        <v>178</v>
      </c>
      <c r="B16" s="47" t="s">
        <v>104</v>
      </c>
      <c r="C16" s="47" t="s">
        <v>172</v>
      </c>
      <c r="D16" s="47" t="s">
        <v>181</v>
      </c>
      <c r="E16" s="39">
        <f t="shared" si="0"/>
        <v>20000</v>
      </c>
      <c r="F16" s="39">
        <f t="shared" si="1"/>
        <v>20000</v>
      </c>
      <c r="G16" s="39">
        <f t="shared" si="2"/>
        <v>20000</v>
      </c>
      <c r="H16" s="39">
        <v>20000</v>
      </c>
      <c r="I16" s="39">
        <v>0</v>
      </c>
      <c r="J16" s="39">
        <f t="shared" si="3"/>
        <v>0</v>
      </c>
      <c r="K16" s="39">
        <v>0</v>
      </c>
      <c r="L16" s="39">
        <v>0</v>
      </c>
      <c r="M16" s="39">
        <f t="shared" si="4"/>
        <v>0</v>
      </c>
      <c r="N16" s="39">
        <v>0</v>
      </c>
      <c r="O16" s="39">
        <v>0</v>
      </c>
      <c r="P16" s="39">
        <f t="shared" si="5"/>
        <v>0</v>
      </c>
      <c r="Q16" s="39">
        <f t="shared" si="6"/>
        <v>0</v>
      </c>
      <c r="R16" s="39">
        <v>0</v>
      </c>
      <c r="S16" s="39">
        <v>0</v>
      </c>
      <c r="T16" s="39">
        <f t="shared" si="7"/>
        <v>0</v>
      </c>
      <c r="U16" s="39">
        <v>0</v>
      </c>
      <c r="V16" s="39">
        <v>0</v>
      </c>
      <c r="W16" s="39">
        <f t="shared" si="8"/>
        <v>0</v>
      </c>
      <c r="X16" s="39" t="s">
        <v>20</v>
      </c>
      <c r="Y16" s="39" t="s">
        <v>20</v>
      </c>
      <c r="Z16" s="39">
        <f t="shared" si="9"/>
        <v>0</v>
      </c>
      <c r="AA16" s="39">
        <f t="shared" si="10"/>
        <v>0</v>
      </c>
      <c r="AB16" s="39">
        <v>0</v>
      </c>
      <c r="AC16" s="39">
        <v>0</v>
      </c>
      <c r="AD16" s="39">
        <f t="shared" si="11"/>
        <v>0</v>
      </c>
      <c r="AE16" s="39">
        <v>0</v>
      </c>
      <c r="AF16" s="39">
        <v>0</v>
      </c>
      <c r="AG16" s="39">
        <f t="shared" si="12"/>
        <v>0</v>
      </c>
      <c r="AH16" s="39">
        <v>0</v>
      </c>
      <c r="AI16" s="39">
        <v>0</v>
      </c>
    </row>
    <row r="17" spans="1:35" ht="19.5" customHeight="1">
      <c r="A17" s="47" t="s">
        <v>178</v>
      </c>
      <c r="B17" s="47" t="s">
        <v>182</v>
      </c>
      <c r="C17" s="47" t="s">
        <v>172</v>
      </c>
      <c r="D17" s="47" t="s">
        <v>183</v>
      </c>
      <c r="E17" s="39">
        <f t="shared" si="0"/>
        <v>30000</v>
      </c>
      <c r="F17" s="39">
        <f t="shared" si="1"/>
        <v>30000</v>
      </c>
      <c r="G17" s="39">
        <f t="shared" si="2"/>
        <v>30000</v>
      </c>
      <c r="H17" s="39">
        <v>30000</v>
      </c>
      <c r="I17" s="39">
        <v>0</v>
      </c>
      <c r="J17" s="39">
        <f t="shared" si="3"/>
        <v>0</v>
      </c>
      <c r="K17" s="39">
        <v>0</v>
      </c>
      <c r="L17" s="39">
        <v>0</v>
      </c>
      <c r="M17" s="39">
        <f t="shared" si="4"/>
        <v>0</v>
      </c>
      <c r="N17" s="39">
        <v>0</v>
      </c>
      <c r="O17" s="39">
        <v>0</v>
      </c>
      <c r="P17" s="39">
        <f t="shared" si="5"/>
        <v>0</v>
      </c>
      <c r="Q17" s="39">
        <f t="shared" si="6"/>
        <v>0</v>
      </c>
      <c r="R17" s="39">
        <v>0</v>
      </c>
      <c r="S17" s="39">
        <v>0</v>
      </c>
      <c r="T17" s="39">
        <f t="shared" si="7"/>
        <v>0</v>
      </c>
      <c r="U17" s="39">
        <v>0</v>
      </c>
      <c r="V17" s="39">
        <v>0</v>
      </c>
      <c r="W17" s="39">
        <f t="shared" si="8"/>
        <v>0</v>
      </c>
      <c r="X17" s="39" t="s">
        <v>20</v>
      </c>
      <c r="Y17" s="39" t="s">
        <v>20</v>
      </c>
      <c r="Z17" s="39">
        <f t="shared" si="9"/>
        <v>0</v>
      </c>
      <c r="AA17" s="39">
        <f t="shared" si="10"/>
        <v>0</v>
      </c>
      <c r="AB17" s="39">
        <v>0</v>
      </c>
      <c r="AC17" s="39">
        <v>0</v>
      </c>
      <c r="AD17" s="39">
        <f t="shared" si="11"/>
        <v>0</v>
      </c>
      <c r="AE17" s="39">
        <v>0</v>
      </c>
      <c r="AF17" s="39">
        <v>0</v>
      </c>
      <c r="AG17" s="39">
        <f t="shared" si="12"/>
        <v>0</v>
      </c>
      <c r="AH17" s="39">
        <v>0</v>
      </c>
      <c r="AI17" s="39">
        <v>0</v>
      </c>
    </row>
    <row r="18" spans="1:35" ht="19.5" customHeight="1">
      <c r="A18" s="47" t="s">
        <v>178</v>
      </c>
      <c r="B18" s="47" t="s">
        <v>184</v>
      </c>
      <c r="C18" s="47" t="s">
        <v>172</v>
      </c>
      <c r="D18" s="47" t="s">
        <v>185</v>
      </c>
      <c r="E18" s="39">
        <f t="shared" si="0"/>
        <v>327102.9</v>
      </c>
      <c r="F18" s="39">
        <f t="shared" si="1"/>
        <v>327102.9</v>
      </c>
      <c r="G18" s="39">
        <f t="shared" si="2"/>
        <v>327102.9</v>
      </c>
      <c r="H18" s="39">
        <v>71102.9</v>
      </c>
      <c r="I18" s="39">
        <v>256000</v>
      </c>
      <c r="J18" s="39">
        <f t="shared" si="3"/>
        <v>0</v>
      </c>
      <c r="K18" s="39">
        <v>0</v>
      </c>
      <c r="L18" s="39">
        <v>0</v>
      </c>
      <c r="M18" s="39">
        <f t="shared" si="4"/>
        <v>0</v>
      </c>
      <c r="N18" s="39">
        <v>0</v>
      </c>
      <c r="O18" s="39">
        <v>0</v>
      </c>
      <c r="P18" s="39">
        <f t="shared" si="5"/>
        <v>0</v>
      </c>
      <c r="Q18" s="39">
        <f t="shared" si="6"/>
        <v>0</v>
      </c>
      <c r="R18" s="39">
        <v>0</v>
      </c>
      <c r="S18" s="39">
        <v>0</v>
      </c>
      <c r="T18" s="39">
        <f t="shared" si="7"/>
        <v>0</v>
      </c>
      <c r="U18" s="39">
        <v>0</v>
      </c>
      <c r="V18" s="39">
        <v>0</v>
      </c>
      <c r="W18" s="39">
        <f t="shared" si="8"/>
        <v>0</v>
      </c>
      <c r="X18" s="39" t="s">
        <v>20</v>
      </c>
      <c r="Y18" s="39" t="s">
        <v>20</v>
      </c>
      <c r="Z18" s="39">
        <f t="shared" si="9"/>
        <v>0</v>
      </c>
      <c r="AA18" s="39">
        <f t="shared" si="10"/>
        <v>0</v>
      </c>
      <c r="AB18" s="39">
        <v>0</v>
      </c>
      <c r="AC18" s="39">
        <v>0</v>
      </c>
      <c r="AD18" s="39">
        <f t="shared" si="11"/>
        <v>0</v>
      </c>
      <c r="AE18" s="39">
        <v>0</v>
      </c>
      <c r="AF18" s="39">
        <v>0</v>
      </c>
      <c r="AG18" s="39">
        <f t="shared" si="12"/>
        <v>0</v>
      </c>
      <c r="AH18" s="39">
        <v>0</v>
      </c>
      <c r="AI18" s="39">
        <v>0</v>
      </c>
    </row>
    <row r="19" spans="1:35" ht="19.5" customHeight="1">
      <c r="A19" s="47" t="s">
        <v>186</v>
      </c>
      <c r="B19" s="47" t="s">
        <v>20</v>
      </c>
      <c r="C19" s="47" t="s">
        <v>20</v>
      </c>
      <c r="D19" s="47" t="s">
        <v>187</v>
      </c>
      <c r="E19" s="39">
        <f t="shared" si="0"/>
        <v>813090</v>
      </c>
      <c r="F19" s="39">
        <f t="shared" si="1"/>
        <v>813090</v>
      </c>
      <c r="G19" s="39">
        <f t="shared" si="2"/>
        <v>813090</v>
      </c>
      <c r="H19" s="39">
        <v>813090</v>
      </c>
      <c r="I19" s="39">
        <v>0</v>
      </c>
      <c r="J19" s="39">
        <f t="shared" si="3"/>
        <v>0</v>
      </c>
      <c r="K19" s="39">
        <v>0</v>
      </c>
      <c r="L19" s="39">
        <v>0</v>
      </c>
      <c r="M19" s="39">
        <f t="shared" si="4"/>
        <v>0</v>
      </c>
      <c r="N19" s="39">
        <v>0</v>
      </c>
      <c r="O19" s="39">
        <v>0</v>
      </c>
      <c r="P19" s="39">
        <f t="shared" si="5"/>
        <v>0</v>
      </c>
      <c r="Q19" s="39">
        <f t="shared" si="6"/>
        <v>0</v>
      </c>
      <c r="R19" s="39">
        <v>0</v>
      </c>
      <c r="S19" s="39">
        <v>0</v>
      </c>
      <c r="T19" s="39">
        <f t="shared" si="7"/>
        <v>0</v>
      </c>
      <c r="U19" s="39">
        <v>0</v>
      </c>
      <c r="V19" s="39">
        <v>0</v>
      </c>
      <c r="W19" s="39">
        <f t="shared" si="8"/>
        <v>0</v>
      </c>
      <c r="X19" s="39" t="s">
        <v>20</v>
      </c>
      <c r="Y19" s="39" t="s">
        <v>20</v>
      </c>
      <c r="Z19" s="39">
        <f t="shared" si="9"/>
        <v>0</v>
      </c>
      <c r="AA19" s="39">
        <f t="shared" si="10"/>
        <v>0</v>
      </c>
      <c r="AB19" s="39">
        <v>0</v>
      </c>
      <c r="AC19" s="39">
        <v>0</v>
      </c>
      <c r="AD19" s="39">
        <f t="shared" si="11"/>
        <v>0</v>
      </c>
      <c r="AE19" s="39">
        <v>0</v>
      </c>
      <c r="AF19" s="39">
        <v>0</v>
      </c>
      <c r="AG19" s="39">
        <f t="shared" si="12"/>
        <v>0</v>
      </c>
      <c r="AH19" s="39">
        <v>0</v>
      </c>
      <c r="AI19" s="39">
        <v>0</v>
      </c>
    </row>
    <row r="20" spans="1:35" ht="19.5" customHeight="1">
      <c r="A20" s="47" t="s">
        <v>188</v>
      </c>
      <c r="B20" s="47" t="s">
        <v>88</v>
      </c>
      <c r="C20" s="47" t="s">
        <v>172</v>
      </c>
      <c r="D20" s="47" t="s">
        <v>189</v>
      </c>
      <c r="E20" s="39">
        <f t="shared" si="0"/>
        <v>813090</v>
      </c>
      <c r="F20" s="39">
        <f t="shared" si="1"/>
        <v>813090</v>
      </c>
      <c r="G20" s="39">
        <f t="shared" si="2"/>
        <v>813090</v>
      </c>
      <c r="H20" s="39">
        <v>813090</v>
      </c>
      <c r="I20" s="39">
        <v>0</v>
      </c>
      <c r="J20" s="39">
        <f t="shared" si="3"/>
        <v>0</v>
      </c>
      <c r="K20" s="39">
        <v>0</v>
      </c>
      <c r="L20" s="39">
        <v>0</v>
      </c>
      <c r="M20" s="39">
        <f t="shared" si="4"/>
        <v>0</v>
      </c>
      <c r="N20" s="39">
        <v>0</v>
      </c>
      <c r="O20" s="39">
        <v>0</v>
      </c>
      <c r="P20" s="39">
        <f t="shared" si="5"/>
        <v>0</v>
      </c>
      <c r="Q20" s="39">
        <f t="shared" si="6"/>
        <v>0</v>
      </c>
      <c r="R20" s="39">
        <v>0</v>
      </c>
      <c r="S20" s="39">
        <v>0</v>
      </c>
      <c r="T20" s="39">
        <f t="shared" si="7"/>
        <v>0</v>
      </c>
      <c r="U20" s="39">
        <v>0</v>
      </c>
      <c r="V20" s="39">
        <v>0</v>
      </c>
      <c r="W20" s="39">
        <f t="shared" si="8"/>
        <v>0</v>
      </c>
      <c r="X20" s="39" t="s">
        <v>20</v>
      </c>
      <c r="Y20" s="39" t="s">
        <v>20</v>
      </c>
      <c r="Z20" s="39">
        <f t="shared" si="9"/>
        <v>0</v>
      </c>
      <c r="AA20" s="39">
        <f t="shared" si="10"/>
        <v>0</v>
      </c>
      <c r="AB20" s="39">
        <v>0</v>
      </c>
      <c r="AC20" s="39">
        <v>0</v>
      </c>
      <c r="AD20" s="39">
        <f t="shared" si="11"/>
        <v>0</v>
      </c>
      <c r="AE20" s="39">
        <v>0</v>
      </c>
      <c r="AF20" s="39">
        <v>0</v>
      </c>
      <c r="AG20" s="39">
        <f t="shared" si="12"/>
        <v>0</v>
      </c>
      <c r="AH20" s="39">
        <v>0</v>
      </c>
      <c r="AI20" s="39">
        <v>0</v>
      </c>
    </row>
    <row r="21" spans="1:35" ht="19.5" customHeight="1">
      <c r="A21" s="47" t="s">
        <v>190</v>
      </c>
      <c r="B21" s="47" t="s">
        <v>20</v>
      </c>
      <c r="C21" s="47" t="s">
        <v>20</v>
      </c>
      <c r="D21" s="47" t="s">
        <v>191</v>
      </c>
      <c r="E21" s="39">
        <f t="shared" si="0"/>
        <v>19719.68</v>
      </c>
      <c r="F21" s="39">
        <f t="shared" si="1"/>
        <v>19719.68</v>
      </c>
      <c r="G21" s="39">
        <f t="shared" si="2"/>
        <v>19719.68</v>
      </c>
      <c r="H21" s="39">
        <v>19719.68</v>
      </c>
      <c r="I21" s="39">
        <v>0</v>
      </c>
      <c r="J21" s="39">
        <f t="shared" si="3"/>
        <v>0</v>
      </c>
      <c r="K21" s="39">
        <v>0</v>
      </c>
      <c r="L21" s="39">
        <v>0</v>
      </c>
      <c r="M21" s="39">
        <f t="shared" si="4"/>
        <v>0</v>
      </c>
      <c r="N21" s="39">
        <v>0</v>
      </c>
      <c r="O21" s="39">
        <v>0</v>
      </c>
      <c r="P21" s="39">
        <f t="shared" si="5"/>
        <v>0</v>
      </c>
      <c r="Q21" s="39">
        <f t="shared" si="6"/>
        <v>0</v>
      </c>
      <c r="R21" s="39">
        <v>0</v>
      </c>
      <c r="S21" s="39">
        <v>0</v>
      </c>
      <c r="T21" s="39">
        <f t="shared" si="7"/>
        <v>0</v>
      </c>
      <c r="U21" s="39">
        <v>0</v>
      </c>
      <c r="V21" s="39">
        <v>0</v>
      </c>
      <c r="W21" s="39">
        <f t="shared" si="8"/>
        <v>0</v>
      </c>
      <c r="X21" s="39" t="s">
        <v>20</v>
      </c>
      <c r="Y21" s="39" t="s">
        <v>20</v>
      </c>
      <c r="Z21" s="39">
        <f t="shared" si="9"/>
        <v>0</v>
      </c>
      <c r="AA21" s="39">
        <f t="shared" si="10"/>
        <v>0</v>
      </c>
      <c r="AB21" s="39">
        <v>0</v>
      </c>
      <c r="AC21" s="39">
        <v>0</v>
      </c>
      <c r="AD21" s="39">
        <f t="shared" si="11"/>
        <v>0</v>
      </c>
      <c r="AE21" s="39">
        <v>0</v>
      </c>
      <c r="AF21" s="39">
        <v>0</v>
      </c>
      <c r="AG21" s="39">
        <f t="shared" si="12"/>
        <v>0</v>
      </c>
      <c r="AH21" s="39">
        <v>0</v>
      </c>
      <c r="AI21" s="39">
        <v>0</v>
      </c>
    </row>
    <row r="22" spans="1:35" ht="19.5" customHeight="1">
      <c r="A22" s="47" t="s">
        <v>192</v>
      </c>
      <c r="B22" s="47" t="s">
        <v>88</v>
      </c>
      <c r="C22" s="47" t="s">
        <v>172</v>
      </c>
      <c r="D22" s="47" t="s">
        <v>193</v>
      </c>
      <c r="E22" s="39">
        <f t="shared" si="0"/>
        <v>19719.68</v>
      </c>
      <c r="F22" s="39">
        <f t="shared" si="1"/>
        <v>19719.68</v>
      </c>
      <c r="G22" s="39">
        <f t="shared" si="2"/>
        <v>19719.68</v>
      </c>
      <c r="H22" s="39">
        <v>19719.68</v>
      </c>
      <c r="I22" s="39">
        <v>0</v>
      </c>
      <c r="J22" s="39">
        <f t="shared" si="3"/>
        <v>0</v>
      </c>
      <c r="K22" s="39">
        <v>0</v>
      </c>
      <c r="L22" s="39">
        <v>0</v>
      </c>
      <c r="M22" s="39">
        <f t="shared" si="4"/>
        <v>0</v>
      </c>
      <c r="N22" s="39">
        <v>0</v>
      </c>
      <c r="O22" s="39">
        <v>0</v>
      </c>
      <c r="P22" s="39">
        <f t="shared" si="5"/>
        <v>0</v>
      </c>
      <c r="Q22" s="39">
        <f t="shared" si="6"/>
        <v>0</v>
      </c>
      <c r="R22" s="39">
        <v>0</v>
      </c>
      <c r="S22" s="39">
        <v>0</v>
      </c>
      <c r="T22" s="39">
        <f t="shared" si="7"/>
        <v>0</v>
      </c>
      <c r="U22" s="39">
        <v>0</v>
      </c>
      <c r="V22" s="39">
        <v>0</v>
      </c>
      <c r="W22" s="39">
        <f t="shared" si="8"/>
        <v>0</v>
      </c>
      <c r="X22" s="39" t="s">
        <v>20</v>
      </c>
      <c r="Y22" s="39" t="s">
        <v>20</v>
      </c>
      <c r="Z22" s="39">
        <f t="shared" si="9"/>
        <v>0</v>
      </c>
      <c r="AA22" s="39">
        <f t="shared" si="10"/>
        <v>0</v>
      </c>
      <c r="AB22" s="39">
        <v>0</v>
      </c>
      <c r="AC22" s="39">
        <v>0</v>
      </c>
      <c r="AD22" s="39">
        <f t="shared" si="11"/>
        <v>0</v>
      </c>
      <c r="AE22" s="39">
        <v>0</v>
      </c>
      <c r="AF22" s="39">
        <v>0</v>
      </c>
      <c r="AG22" s="39">
        <f t="shared" si="12"/>
        <v>0</v>
      </c>
      <c r="AH22" s="39">
        <v>0</v>
      </c>
      <c r="AI22" s="39">
        <v>0</v>
      </c>
    </row>
  </sheetData>
  <sheetProtection/>
  <mergeCells count="21">
    <mergeCell ref="Z5:Z6"/>
    <mergeCell ref="T5:V5"/>
    <mergeCell ref="W5:Y5"/>
    <mergeCell ref="AA5:AC5"/>
    <mergeCell ref="AD5:AF5"/>
    <mergeCell ref="AG5:AI5"/>
    <mergeCell ref="C5:C6"/>
    <mergeCell ref="D5:D6"/>
    <mergeCell ref="E4:E6"/>
    <mergeCell ref="F5:F6"/>
    <mergeCell ref="P5:P6"/>
    <mergeCell ref="A2:AI2"/>
    <mergeCell ref="A4:D4"/>
    <mergeCell ref="F4:O4"/>
    <mergeCell ref="P4:Y4"/>
    <mergeCell ref="Z4:AI4"/>
    <mergeCell ref="A5:B5"/>
    <mergeCell ref="G5:I5"/>
    <mergeCell ref="J5:L5"/>
    <mergeCell ref="M5:O5"/>
    <mergeCell ref="Q5:S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17"/>
  <sheetViews>
    <sheetView showGridLines="0" showZeros="0" tabSelected="1"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5" style="0" customWidth="1"/>
    <col min="7" max="112" width="14.66015625" style="0" customWidth="1"/>
    <col min="113" max="113" width="10.66015625" style="0" customWidth="1"/>
  </cols>
  <sheetData>
    <row r="1" spans="1:112" ht="19.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48"/>
      <c r="AI1" s="48"/>
      <c r="DH1" s="50" t="s">
        <v>194</v>
      </c>
    </row>
    <row r="2" spans="1:112" ht="19.5" customHeight="1">
      <c r="A2" s="122" t="s">
        <v>195</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row>
    <row r="3" spans="1:112" ht="19.5" customHeight="1">
      <c r="A3" s="35" t="s">
        <v>5</v>
      </c>
      <c r="B3" s="13"/>
      <c r="C3" s="13"/>
      <c r="D3" s="13"/>
      <c r="E3" s="1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15" t="s">
        <v>6</v>
      </c>
    </row>
    <row r="4" spans="1:112" ht="19.5" customHeight="1">
      <c r="A4" s="164" t="s">
        <v>59</v>
      </c>
      <c r="B4" s="164"/>
      <c r="C4" s="164"/>
      <c r="D4" s="164"/>
      <c r="E4" s="164"/>
      <c r="F4" s="161" t="s">
        <v>60</v>
      </c>
      <c r="G4" s="165" t="s">
        <v>196</v>
      </c>
      <c r="H4" s="165"/>
      <c r="I4" s="165"/>
      <c r="J4" s="165"/>
      <c r="K4" s="165"/>
      <c r="L4" s="165"/>
      <c r="M4" s="165"/>
      <c r="N4" s="165"/>
      <c r="O4" s="165"/>
      <c r="P4" s="165"/>
      <c r="Q4" s="165"/>
      <c r="R4" s="165"/>
      <c r="S4" s="165"/>
      <c r="T4" s="165"/>
      <c r="U4" s="165" t="s">
        <v>197</v>
      </c>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6" t="s">
        <v>198</v>
      </c>
      <c r="AX4" s="166"/>
      <c r="AY4" s="166"/>
      <c r="AZ4" s="166"/>
      <c r="BA4" s="166"/>
      <c r="BB4" s="166"/>
      <c r="BC4" s="166"/>
      <c r="BD4" s="166"/>
      <c r="BE4" s="166"/>
      <c r="BF4" s="166"/>
      <c r="BG4" s="166"/>
      <c r="BH4" s="166"/>
      <c r="BI4" s="166" t="s">
        <v>199</v>
      </c>
      <c r="BJ4" s="166"/>
      <c r="BK4" s="166"/>
      <c r="BL4" s="166"/>
      <c r="BM4" s="166"/>
      <c r="BN4" s="166" t="s">
        <v>200</v>
      </c>
      <c r="BO4" s="166"/>
      <c r="BP4" s="166"/>
      <c r="BQ4" s="166"/>
      <c r="BR4" s="166"/>
      <c r="BS4" s="166"/>
      <c r="BT4" s="166"/>
      <c r="BU4" s="166"/>
      <c r="BV4" s="166"/>
      <c r="BW4" s="166"/>
      <c r="BX4" s="166"/>
      <c r="BY4" s="166"/>
      <c r="BZ4" s="166"/>
      <c r="CA4" s="166" t="s">
        <v>201</v>
      </c>
      <c r="CB4" s="166"/>
      <c r="CC4" s="166"/>
      <c r="CD4" s="166"/>
      <c r="CE4" s="166"/>
      <c r="CF4" s="166"/>
      <c r="CG4" s="166"/>
      <c r="CH4" s="166"/>
      <c r="CI4" s="166"/>
      <c r="CJ4" s="166"/>
      <c r="CK4" s="166"/>
      <c r="CL4" s="166"/>
      <c r="CM4" s="166"/>
      <c r="CN4" s="166"/>
      <c r="CO4" s="166"/>
      <c r="CP4" s="166"/>
      <c r="CQ4" s="166"/>
      <c r="CR4" s="166" t="s">
        <v>202</v>
      </c>
      <c r="CS4" s="166"/>
      <c r="CT4" s="166"/>
      <c r="CU4" s="166" t="s">
        <v>203</v>
      </c>
      <c r="CV4" s="166"/>
      <c r="CW4" s="166"/>
      <c r="CX4" s="166"/>
      <c r="CY4" s="166"/>
      <c r="CZ4" s="166"/>
      <c r="DA4" s="166" t="s">
        <v>204</v>
      </c>
      <c r="DB4" s="166"/>
      <c r="DC4" s="166"/>
      <c r="DD4" s="166" t="s">
        <v>205</v>
      </c>
      <c r="DE4" s="166"/>
      <c r="DF4" s="166"/>
      <c r="DG4" s="166"/>
      <c r="DH4" s="166"/>
    </row>
    <row r="5" spans="1:112" ht="19.5" customHeight="1">
      <c r="A5" s="164" t="s">
        <v>68</v>
      </c>
      <c r="B5" s="164"/>
      <c r="C5" s="164"/>
      <c r="D5" s="161" t="s">
        <v>69</v>
      </c>
      <c r="E5" s="161" t="s">
        <v>70</v>
      </c>
      <c r="F5" s="161"/>
      <c r="G5" s="161" t="s">
        <v>76</v>
      </c>
      <c r="H5" s="161" t="s">
        <v>206</v>
      </c>
      <c r="I5" s="161" t="s">
        <v>207</v>
      </c>
      <c r="J5" s="161" t="s">
        <v>208</v>
      </c>
      <c r="K5" s="161" t="s">
        <v>209</v>
      </c>
      <c r="L5" s="161" t="s">
        <v>210</v>
      </c>
      <c r="M5" s="161" t="s">
        <v>211</v>
      </c>
      <c r="N5" s="161" t="s">
        <v>212</v>
      </c>
      <c r="O5" s="161" t="s">
        <v>213</v>
      </c>
      <c r="P5" s="161" t="s">
        <v>214</v>
      </c>
      <c r="Q5" s="161" t="s">
        <v>215</v>
      </c>
      <c r="R5" s="161" t="s">
        <v>216</v>
      </c>
      <c r="S5" s="161" t="s">
        <v>217</v>
      </c>
      <c r="T5" s="161" t="s">
        <v>218</v>
      </c>
      <c r="U5" s="161" t="s">
        <v>76</v>
      </c>
      <c r="V5" s="161" t="s">
        <v>219</v>
      </c>
      <c r="W5" s="161" t="s">
        <v>220</v>
      </c>
      <c r="X5" s="161" t="s">
        <v>221</v>
      </c>
      <c r="Y5" s="161" t="s">
        <v>222</v>
      </c>
      <c r="Z5" s="161" t="s">
        <v>223</v>
      </c>
      <c r="AA5" s="161" t="s">
        <v>224</v>
      </c>
      <c r="AB5" s="161" t="s">
        <v>225</v>
      </c>
      <c r="AC5" s="161" t="s">
        <v>226</v>
      </c>
      <c r="AD5" s="161" t="s">
        <v>227</v>
      </c>
      <c r="AE5" s="161" t="s">
        <v>228</v>
      </c>
      <c r="AF5" s="161" t="s">
        <v>229</v>
      </c>
      <c r="AG5" s="161" t="s">
        <v>230</v>
      </c>
      <c r="AH5" s="161" t="s">
        <v>231</v>
      </c>
      <c r="AI5" s="161" t="s">
        <v>232</v>
      </c>
      <c r="AJ5" s="161" t="s">
        <v>233</v>
      </c>
      <c r="AK5" s="161" t="s">
        <v>234</v>
      </c>
      <c r="AL5" s="161" t="s">
        <v>235</v>
      </c>
      <c r="AM5" s="161" t="s">
        <v>236</v>
      </c>
      <c r="AN5" s="161" t="s">
        <v>237</v>
      </c>
      <c r="AO5" s="161" t="s">
        <v>238</v>
      </c>
      <c r="AP5" s="161" t="s">
        <v>239</v>
      </c>
      <c r="AQ5" s="161" t="s">
        <v>240</v>
      </c>
      <c r="AR5" s="161" t="s">
        <v>241</v>
      </c>
      <c r="AS5" s="161" t="s">
        <v>242</v>
      </c>
      <c r="AT5" s="161" t="s">
        <v>243</v>
      </c>
      <c r="AU5" s="161" t="s">
        <v>244</v>
      </c>
      <c r="AV5" s="161" t="s">
        <v>245</v>
      </c>
      <c r="AW5" s="161" t="s">
        <v>76</v>
      </c>
      <c r="AX5" s="161" t="s">
        <v>246</v>
      </c>
      <c r="AY5" s="161" t="s">
        <v>247</v>
      </c>
      <c r="AZ5" s="161" t="s">
        <v>248</v>
      </c>
      <c r="BA5" s="161" t="s">
        <v>249</v>
      </c>
      <c r="BB5" s="161" t="s">
        <v>250</v>
      </c>
      <c r="BC5" s="161" t="s">
        <v>251</v>
      </c>
      <c r="BD5" s="161" t="s">
        <v>217</v>
      </c>
      <c r="BE5" s="161" t="s">
        <v>252</v>
      </c>
      <c r="BF5" s="161" t="s">
        <v>253</v>
      </c>
      <c r="BG5" s="161" t="s">
        <v>254</v>
      </c>
      <c r="BH5" s="161" t="s">
        <v>255</v>
      </c>
      <c r="BI5" s="161" t="s">
        <v>76</v>
      </c>
      <c r="BJ5" s="161" t="s">
        <v>256</v>
      </c>
      <c r="BK5" s="161" t="s">
        <v>257</v>
      </c>
      <c r="BL5" s="161" t="s">
        <v>258</v>
      </c>
      <c r="BM5" s="161" t="s">
        <v>259</v>
      </c>
      <c r="BN5" s="161" t="s">
        <v>76</v>
      </c>
      <c r="BO5" s="161" t="s">
        <v>260</v>
      </c>
      <c r="BP5" s="161" t="s">
        <v>261</v>
      </c>
      <c r="BQ5" s="161" t="s">
        <v>262</v>
      </c>
      <c r="BR5" s="161" t="s">
        <v>263</v>
      </c>
      <c r="BS5" s="161" t="s">
        <v>264</v>
      </c>
      <c r="BT5" s="161" t="s">
        <v>265</v>
      </c>
      <c r="BU5" s="161" t="s">
        <v>266</v>
      </c>
      <c r="BV5" s="161" t="s">
        <v>267</v>
      </c>
      <c r="BW5" s="161" t="s">
        <v>268</v>
      </c>
      <c r="BX5" s="161" t="s">
        <v>269</v>
      </c>
      <c r="BY5" s="161" t="s">
        <v>270</v>
      </c>
      <c r="BZ5" s="161" t="s">
        <v>271</v>
      </c>
      <c r="CA5" s="161" t="s">
        <v>76</v>
      </c>
      <c r="CB5" s="161" t="s">
        <v>260</v>
      </c>
      <c r="CC5" s="161" t="s">
        <v>261</v>
      </c>
      <c r="CD5" s="161" t="s">
        <v>262</v>
      </c>
      <c r="CE5" s="161" t="s">
        <v>263</v>
      </c>
      <c r="CF5" s="161" t="s">
        <v>264</v>
      </c>
      <c r="CG5" s="161" t="s">
        <v>265</v>
      </c>
      <c r="CH5" s="161" t="s">
        <v>266</v>
      </c>
      <c r="CI5" s="161" t="s">
        <v>272</v>
      </c>
      <c r="CJ5" s="161" t="s">
        <v>273</v>
      </c>
      <c r="CK5" s="161" t="s">
        <v>274</v>
      </c>
      <c r="CL5" s="161" t="s">
        <v>275</v>
      </c>
      <c r="CM5" s="161" t="s">
        <v>267</v>
      </c>
      <c r="CN5" s="161" t="s">
        <v>268</v>
      </c>
      <c r="CO5" s="161" t="s">
        <v>276</v>
      </c>
      <c r="CP5" s="161" t="s">
        <v>270</v>
      </c>
      <c r="CQ5" s="161" t="s">
        <v>201</v>
      </c>
      <c r="CR5" s="161" t="s">
        <v>76</v>
      </c>
      <c r="CS5" s="161" t="s">
        <v>277</v>
      </c>
      <c r="CT5" s="161" t="s">
        <v>278</v>
      </c>
      <c r="CU5" s="161" t="s">
        <v>76</v>
      </c>
      <c r="CV5" s="161" t="s">
        <v>277</v>
      </c>
      <c r="CW5" s="161" t="s">
        <v>279</v>
      </c>
      <c r="CX5" s="161" t="s">
        <v>280</v>
      </c>
      <c r="CY5" s="161" t="s">
        <v>281</v>
      </c>
      <c r="CZ5" s="161" t="s">
        <v>278</v>
      </c>
      <c r="DA5" s="161" t="s">
        <v>76</v>
      </c>
      <c r="DB5" s="161" t="s">
        <v>204</v>
      </c>
      <c r="DC5" s="161" t="s">
        <v>282</v>
      </c>
      <c r="DD5" s="161" t="s">
        <v>76</v>
      </c>
      <c r="DE5" s="161" t="s">
        <v>283</v>
      </c>
      <c r="DF5" s="161" t="s">
        <v>284</v>
      </c>
      <c r="DG5" s="161" t="s">
        <v>285</v>
      </c>
      <c r="DH5" s="161" t="s">
        <v>205</v>
      </c>
    </row>
    <row r="6" spans="1:112" ht="30.75" customHeight="1">
      <c r="A6" s="45" t="s">
        <v>81</v>
      </c>
      <c r="B6" s="46" t="s">
        <v>82</v>
      </c>
      <c r="C6" s="45" t="s">
        <v>83</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t="s">
        <v>286</v>
      </c>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row>
    <row r="7" spans="1:112" ht="19.5" customHeight="1">
      <c r="A7" s="47" t="s">
        <v>20</v>
      </c>
      <c r="B7" s="47" t="s">
        <v>20</v>
      </c>
      <c r="C7" s="47" t="s">
        <v>20</v>
      </c>
      <c r="D7" s="47" t="s">
        <v>20</v>
      </c>
      <c r="E7" s="47" t="s">
        <v>60</v>
      </c>
      <c r="F7" s="39">
        <f aca="true" t="shared" si="0" ref="F7:F17">SUM(G7,U7,AW7,BI7,BN7,CA7,CR7,CU7,DA7,DD7)</f>
        <v>5576758.18</v>
      </c>
      <c r="G7" s="39">
        <f aca="true" t="shared" si="1" ref="G7:G17">SUM(H7:T7)</f>
        <v>3546549.5</v>
      </c>
      <c r="H7" s="39">
        <v>1389753</v>
      </c>
      <c r="I7" s="39">
        <v>892881</v>
      </c>
      <c r="J7" s="39">
        <v>90543</v>
      </c>
      <c r="K7" s="39">
        <v>0</v>
      </c>
      <c r="L7" s="39">
        <v>230196</v>
      </c>
      <c r="M7" s="39">
        <v>401703.75</v>
      </c>
      <c r="N7" s="39">
        <v>0</v>
      </c>
      <c r="O7" s="39">
        <v>179759.75</v>
      </c>
      <c r="P7" s="39">
        <v>39257.25</v>
      </c>
      <c r="Q7" s="39">
        <v>10095</v>
      </c>
      <c r="R7" s="39">
        <v>312360.75</v>
      </c>
      <c r="S7" s="39">
        <v>0</v>
      </c>
      <c r="T7" s="39">
        <v>0</v>
      </c>
      <c r="U7" s="39">
        <f aca="true" t="shared" si="2" ref="U7:U17">SUM(V7:AV7)</f>
        <v>2010489</v>
      </c>
      <c r="V7" s="39">
        <v>461397.1</v>
      </c>
      <c r="W7" s="39">
        <v>100000</v>
      </c>
      <c r="X7" s="39">
        <v>0</v>
      </c>
      <c r="Y7" s="39">
        <v>0</v>
      </c>
      <c r="Z7" s="39">
        <v>3000</v>
      </c>
      <c r="AA7" s="39">
        <v>20000</v>
      </c>
      <c r="AB7" s="39">
        <v>12000</v>
      </c>
      <c r="AC7" s="39">
        <v>0</v>
      </c>
      <c r="AD7" s="39">
        <v>0</v>
      </c>
      <c r="AE7" s="39">
        <v>784300</v>
      </c>
      <c r="AF7" s="39">
        <v>0</v>
      </c>
      <c r="AG7" s="39">
        <v>0</v>
      </c>
      <c r="AH7" s="39">
        <v>0</v>
      </c>
      <c r="AI7" s="39">
        <v>20000</v>
      </c>
      <c r="AJ7" s="39">
        <v>20000</v>
      </c>
      <c r="AK7" s="39">
        <v>30000</v>
      </c>
      <c r="AL7" s="39">
        <v>0</v>
      </c>
      <c r="AM7" s="39">
        <v>0</v>
      </c>
      <c r="AN7" s="39">
        <v>0</v>
      </c>
      <c r="AO7" s="39">
        <v>0</v>
      </c>
      <c r="AP7" s="39">
        <v>0</v>
      </c>
      <c r="AQ7" s="39">
        <v>13899</v>
      </c>
      <c r="AR7" s="39">
        <v>0</v>
      </c>
      <c r="AS7" s="39">
        <v>0</v>
      </c>
      <c r="AT7" s="39">
        <v>218790</v>
      </c>
      <c r="AU7" s="39">
        <v>0</v>
      </c>
      <c r="AV7" s="39">
        <v>327102.9</v>
      </c>
      <c r="AW7" s="39">
        <f aca="true" t="shared" si="3" ref="AW7:AW17">SUM(AX7:BH7)</f>
        <v>19719.68</v>
      </c>
      <c r="AX7" s="39">
        <v>0</v>
      </c>
      <c r="AY7" s="39">
        <v>0</v>
      </c>
      <c r="AZ7" s="39">
        <v>0</v>
      </c>
      <c r="BA7" s="39">
        <v>0</v>
      </c>
      <c r="BB7" s="39">
        <v>8640</v>
      </c>
      <c r="BC7" s="39">
        <v>0</v>
      </c>
      <c r="BD7" s="39">
        <v>10479.68</v>
      </c>
      <c r="BE7" s="39">
        <v>0</v>
      </c>
      <c r="BF7" s="39">
        <v>600</v>
      </c>
      <c r="BG7" s="39">
        <v>0</v>
      </c>
      <c r="BH7" s="39">
        <v>0</v>
      </c>
      <c r="BI7" s="39">
        <f aca="true" t="shared" si="4" ref="BI7:BI17">SUM(BJ7:BM7)</f>
        <v>0</v>
      </c>
      <c r="BJ7" s="39">
        <v>0</v>
      </c>
      <c r="BK7" s="39">
        <v>0</v>
      </c>
      <c r="BL7" s="39">
        <v>0</v>
      </c>
      <c r="BM7" s="39">
        <v>0</v>
      </c>
      <c r="BN7" s="39">
        <f aca="true" t="shared" si="5" ref="BN7:BN17">SUM(BO7:BZ7)</f>
        <v>0</v>
      </c>
      <c r="BO7" s="39">
        <v>0</v>
      </c>
      <c r="BP7" s="39">
        <v>0</v>
      </c>
      <c r="BQ7" s="39">
        <v>0</v>
      </c>
      <c r="BR7" s="39">
        <v>0</v>
      </c>
      <c r="BS7" s="39">
        <v>0</v>
      </c>
      <c r="BT7" s="39">
        <v>0</v>
      </c>
      <c r="BU7" s="39">
        <v>0</v>
      </c>
      <c r="BV7" s="39">
        <v>0</v>
      </c>
      <c r="BW7" s="39">
        <v>0</v>
      </c>
      <c r="BX7" s="39">
        <v>0</v>
      </c>
      <c r="BY7" s="39">
        <v>0</v>
      </c>
      <c r="BZ7" s="39">
        <v>0</v>
      </c>
      <c r="CA7" s="39">
        <f aca="true" t="shared" si="6" ref="CA7:CA17">SUM(CB7:CQ7)</f>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f aca="true" t="shared" si="7" ref="CR7:CR17">SUM(CS7:CT7)</f>
        <v>0</v>
      </c>
      <c r="CS7" s="39">
        <v>0</v>
      </c>
      <c r="CT7" s="39">
        <v>0</v>
      </c>
      <c r="CU7" s="39">
        <f aca="true" t="shared" si="8" ref="CU7:CU17">SUM(CV7:CZ7)</f>
        <v>0</v>
      </c>
      <c r="CV7" s="39">
        <v>0</v>
      </c>
      <c r="CW7" s="39">
        <v>0</v>
      </c>
      <c r="CX7" s="39">
        <v>0</v>
      </c>
      <c r="CY7" s="39">
        <v>0</v>
      </c>
      <c r="CZ7" s="39">
        <v>0</v>
      </c>
      <c r="DA7" s="39">
        <f aca="true" t="shared" si="9" ref="DA7:DA17">SUM(DB7:DC7)</f>
        <v>0</v>
      </c>
      <c r="DB7" s="39">
        <v>0</v>
      </c>
      <c r="DC7" s="39">
        <v>0</v>
      </c>
      <c r="DD7" s="39">
        <f aca="true" t="shared" si="10" ref="DD7:DD17">SUM(DE7:DH7)</f>
        <v>0</v>
      </c>
      <c r="DE7" s="39">
        <v>0</v>
      </c>
      <c r="DF7" s="39">
        <v>0</v>
      </c>
      <c r="DG7" s="39">
        <v>0</v>
      </c>
      <c r="DH7" s="39">
        <v>0</v>
      </c>
    </row>
    <row r="8" spans="1:112" ht="19.5" customHeight="1">
      <c r="A8" s="47" t="s">
        <v>20</v>
      </c>
      <c r="B8" s="47" t="s">
        <v>20</v>
      </c>
      <c r="C8" s="47" t="s">
        <v>20</v>
      </c>
      <c r="D8" s="47" t="s">
        <v>84</v>
      </c>
      <c r="E8" s="47" t="s">
        <v>85</v>
      </c>
      <c r="F8" s="39">
        <f t="shared" si="0"/>
        <v>5576758.18</v>
      </c>
      <c r="G8" s="39">
        <f t="shared" si="1"/>
        <v>3546549.5</v>
      </c>
      <c r="H8" s="39">
        <v>1389753</v>
      </c>
      <c r="I8" s="39">
        <v>892881</v>
      </c>
      <c r="J8" s="39">
        <v>90543</v>
      </c>
      <c r="K8" s="39">
        <v>0</v>
      </c>
      <c r="L8" s="39">
        <v>230196</v>
      </c>
      <c r="M8" s="39">
        <v>401703.75</v>
      </c>
      <c r="N8" s="39">
        <v>0</v>
      </c>
      <c r="O8" s="39">
        <v>179759.75</v>
      </c>
      <c r="P8" s="39">
        <v>39257.25</v>
      </c>
      <c r="Q8" s="39">
        <v>10095</v>
      </c>
      <c r="R8" s="39">
        <v>312360.75</v>
      </c>
      <c r="S8" s="39">
        <v>0</v>
      </c>
      <c r="T8" s="39">
        <v>0</v>
      </c>
      <c r="U8" s="39">
        <f t="shared" si="2"/>
        <v>2010489</v>
      </c>
      <c r="V8" s="39">
        <v>461397.1</v>
      </c>
      <c r="W8" s="39">
        <v>100000</v>
      </c>
      <c r="X8" s="39">
        <v>0</v>
      </c>
      <c r="Y8" s="39">
        <v>0</v>
      </c>
      <c r="Z8" s="39">
        <v>3000</v>
      </c>
      <c r="AA8" s="39">
        <v>20000</v>
      </c>
      <c r="AB8" s="39">
        <v>12000</v>
      </c>
      <c r="AC8" s="39">
        <v>0</v>
      </c>
      <c r="AD8" s="39">
        <v>0</v>
      </c>
      <c r="AE8" s="39">
        <v>784300</v>
      </c>
      <c r="AF8" s="39">
        <v>0</v>
      </c>
      <c r="AG8" s="39">
        <v>0</v>
      </c>
      <c r="AH8" s="39">
        <v>0</v>
      </c>
      <c r="AI8" s="39">
        <v>20000</v>
      </c>
      <c r="AJ8" s="39">
        <v>20000</v>
      </c>
      <c r="AK8" s="39">
        <v>30000</v>
      </c>
      <c r="AL8" s="39">
        <v>0</v>
      </c>
      <c r="AM8" s="39">
        <v>0</v>
      </c>
      <c r="AN8" s="39">
        <v>0</v>
      </c>
      <c r="AO8" s="39">
        <v>0</v>
      </c>
      <c r="AP8" s="39">
        <v>0</v>
      </c>
      <c r="AQ8" s="39">
        <v>13899</v>
      </c>
      <c r="AR8" s="39">
        <v>0</v>
      </c>
      <c r="AS8" s="39">
        <v>0</v>
      </c>
      <c r="AT8" s="39">
        <v>218790</v>
      </c>
      <c r="AU8" s="39">
        <v>0</v>
      </c>
      <c r="AV8" s="39">
        <v>327102.9</v>
      </c>
      <c r="AW8" s="39">
        <f t="shared" si="3"/>
        <v>19719.68</v>
      </c>
      <c r="AX8" s="39">
        <v>0</v>
      </c>
      <c r="AY8" s="39">
        <v>0</v>
      </c>
      <c r="AZ8" s="39">
        <v>0</v>
      </c>
      <c r="BA8" s="39">
        <v>0</v>
      </c>
      <c r="BB8" s="39">
        <v>8640</v>
      </c>
      <c r="BC8" s="39">
        <v>0</v>
      </c>
      <c r="BD8" s="39">
        <v>10479.68</v>
      </c>
      <c r="BE8" s="39">
        <v>0</v>
      </c>
      <c r="BF8" s="39">
        <v>600</v>
      </c>
      <c r="BG8" s="39">
        <v>0</v>
      </c>
      <c r="BH8" s="39">
        <v>0</v>
      </c>
      <c r="BI8" s="39">
        <f t="shared" si="4"/>
        <v>0</v>
      </c>
      <c r="BJ8" s="39">
        <v>0</v>
      </c>
      <c r="BK8" s="39">
        <v>0</v>
      </c>
      <c r="BL8" s="39">
        <v>0</v>
      </c>
      <c r="BM8" s="39">
        <v>0</v>
      </c>
      <c r="BN8" s="39">
        <f t="shared" si="5"/>
        <v>0</v>
      </c>
      <c r="BO8" s="39">
        <v>0</v>
      </c>
      <c r="BP8" s="39">
        <v>0</v>
      </c>
      <c r="BQ8" s="39">
        <v>0</v>
      </c>
      <c r="BR8" s="39">
        <v>0</v>
      </c>
      <c r="BS8" s="39">
        <v>0</v>
      </c>
      <c r="BT8" s="39">
        <v>0</v>
      </c>
      <c r="BU8" s="39">
        <v>0</v>
      </c>
      <c r="BV8" s="39">
        <v>0</v>
      </c>
      <c r="BW8" s="39">
        <v>0</v>
      </c>
      <c r="BX8" s="39">
        <v>0</v>
      </c>
      <c r="BY8" s="39">
        <v>0</v>
      </c>
      <c r="BZ8" s="39">
        <v>0</v>
      </c>
      <c r="CA8" s="39">
        <f t="shared" si="6"/>
        <v>0</v>
      </c>
      <c r="CB8" s="39">
        <v>0</v>
      </c>
      <c r="CC8" s="39">
        <v>0</v>
      </c>
      <c r="CD8" s="39">
        <v>0</v>
      </c>
      <c r="CE8" s="39">
        <v>0</v>
      </c>
      <c r="CF8" s="39">
        <v>0</v>
      </c>
      <c r="CG8" s="39">
        <v>0</v>
      </c>
      <c r="CH8" s="39">
        <v>0</v>
      </c>
      <c r="CI8" s="39">
        <v>0</v>
      </c>
      <c r="CJ8" s="39">
        <v>0</v>
      </c>
      <c r="CK8" s="39">
        <v>0</v>
      </c>
      <c r="CL8" s="39">
        <v>0</v>
      </c>
      <c r="CM8" s="39">
        <v>0</v>
      </c>
      <c r="CN8" s="39">
        <v>0</v>
      </c>
      <c r="CO8" s="39">
        <v>0</v>
      </c>
      <c r="CP8" s="39">
        <v>0</v>
      </c>
      <c r="CQ8" s="39">
        <v>0</v>
      </c>
      <c r="CR8" s="39">
        <f t="shared" si="7"/>
        <v>0</v>
      </c>
      <c r="CS8" s="39">
        <v>0</v>
      </c>
      <c r="CT8" s="39">
        <v>0</v>
      </c>
      <c r="CU8" s="39">
        <f t="shared" si="8"/>
        <v>0</v>
      </c>
      <c r="CV8" s="39">
        <v>0</v>
      </c>
      <c r="CW8" s="39">
        <v>0</v>
      </c>
      <c r="CX8" s="39">
        <v>0</v>
      </c>
      <c r="CY8" s="39">
        <v>0</v>
      </c>
      <c r="CZ8" s="39">
        <v>0</v>
      </c>
      <c r="DA8" s="39">
        <f t="shared" si="9"/>
        <v>0</v>
      </c>
      <c r="DB8" s="39">
        <v>0</v>
      </c>
      <c r="DC8" s="39">
        <v>0</v>
      </c>
      <c r="DD8" s="39">
        <f t="shared" si="10"/>
        <v>0</v>
      </c>
      <c r="DE8" s="39">
        <v>0</v>
      </c>
      <c r="DF8" s="39">
        <v>0</v>
      </c>
      <c r="DG8" s="39">
        <v>0</v>
      </c>
      <c r="DH8" s="39">
        <v>0</v>
      </c>
    </row>
    <row r="9" spans="1:112" ht="19.5" customHeight="1">
      <c r="A9" s="47" t="s">
        <v>86</v>
      </c>
      <c r="B9" s="47" t="s">
        <v>87</v>
      </c>
      <c r="C9" s="47" t="s">
        <v>88</v>
      </c>
      <c r="D9" s="47" t="s">
        <v>89</v>
      </c>
      <c r="E9" s="47" t="s">
        <v>90</v>
      </c>
      <c r="F9" s="39">
        <f t="shared" si="0"/>
        <v>2668098</v>
      </c>
      <c r="G9" s="39">
        <f t="shared" si="1"/>
        <v>2006169</v>
      </c>
      <c r="H9" s="39">
        <v>1074909</v>
      </c>
      <c r="I9" s="39">
        <v>840717</v>
      </c>
      <c r="J9" s="39">
        <v>90543</v>
      </c>
      <c r="K9" s="39">
        <v>0</v>
      </c>
      <c r="L9" s="39">
        <v>0</v>
      </c>
      <c r="M9" s="39">
        <v>0</v>
      </c>
      <c r="N9" s="39">
        <v>0</v>
      </c>
      <c r="O9" s="39">
        <v>0</v>
      </c>
      <c r="P9" s="39">
        <v>0</v>
      </c>
      <c r="Q9" s="39">
        <v>0</v>
      </c>
      <c r="R9" s="39">
        <v>0</v>
      </c>
      <c r="S9" s="39">
        <v>0</v>
      </c>
      <c r="T9" s="39">
        <v>0</v>
      </c>
      <c r="U9" s="39">
        <f t="shared" si="2"/>
        <v>652689</v>
      </c>
      <c r="V9" s="39">
        <v>133897.1</v>
      </c>
      <c r="W9" s="39">
        <v>10000</v>
      </c>
      <c r="X9" s="39">
        <v>0</v>
      </c>
      <c r="Y9" s="39">
        <v>0</v>
      </c>
      <c r="Z9" s="39">
        <v>3000</v>
      </c>
      <c r="AA9" s="39">
        <v>20000</v>
      </c>
      <c r="AB9" s="39">
        <v>12000</v>
      </c>
      <c r="AC9" s="39">
        <v>0</v>
      </c>
      <c r="AD9" s="39">
        <v>0</v>
      </c>
      <c r="AE9" s="39">
        <v>100000</v>
      </c>
      <c r="AF9" s="39">
        <v>0</v>
      </c>
      <c r="AG9" s="39">
        <v>0</v>
      </c>
      <c r="AH9" s="39">
        <v>0</v>
      </c>
      <c r="AI9" s="39">
        <v>20000</v>
      </c>
      <c r="AJ9" s="39">
        <v>20000</v>
      </c>
      <c r="AK9" s="39">
        <v>30000</v>
      </c>
      <c r="AL9" s="39">
        <v>0</v>
      </c>
      <c r="AM9" s="39">
        <v>0</v>
      </c>
      <c r="AN9" s="39">
        <v>0</v>
      </c>
      <c r="AO9" s="39">
        <v>0</v>
      </c>
      <c r="AP9" s="39">
        <v>0</v>
      </c>
      <c r="AQ9" s="39">
        <v>13899</v>
      </c>
      <c r="AR9" s="39">
        <v>0</v>
      </c>
      <c r="AS9" s="39">
        <v>0</v>
      </c>
      <c r="AT9" s="39">
        <v>218790</v>
      </c>
      <c r="AU9" s="39">
        <v>0</v>
      </c>
      <c r="AV9" s="39">
        <v>71102.9</v>
      </c>
      <c r="AW9" s="39">
        <f t="shared" si="3"/>
        <v>9240</v>
      </c>
      <c r="AX9" s="39">
        <v>0</v>
      </c>
      <c r="AY9" s="39">
        <v>0</v>
      </c>
      <c r="AZ9" s="39">
        <v>0</v>
      </c>
      <c r="BA9" s="39">
        <v>0</v>
      </c>
      <c r="BB9" s="39">
        <v>8640</v>
      </c>
      <c r="BC9" s="39">
        <v>0</v>
      </c>
      <c r="BD9" s="39">
        <v>0</v>
      </c>
      <c r="BE9" s="39">
        <v>0</v>
      </c>
      <c r="BF9" s="39">
        <v>600</v>
      </c>
      <c r="BG9" s="39">
        <v>0</v>
      </c>
      <c r="BH9" s="39">
        <v>0</v>
      </c>
      <c r="BI9" s="39">
        <f t="shared" si="4"/>
        <v>0</v>
      </c>
      <c r="BJ9" s="39">
        <v>0</v>
      </c>
      <c r="BK9" s="39">
        <v>0</v>
      </c>
      <c r="BL9" s="39">
        <v>0</v>
      </c>
      <c r="BM9" s="39">
        <v>0</v>
      </c>
      <c r="BN9" s="39">
        <f t="shared" si="5"/>
        <v>0</v>
      </c>
      <c r="BO9" s="39">
        <v>0</v>
      </c>
      <c r="BP9" s="39">
        <v>0</v>
      </c>
      <c r="BQ9" s="39">
        <v>0</v>
      </c>
      <c r="BR9" s="39">
        <v>0</v>
      </c>
      <c r="BS9" s="39">
        <v>0</v>
      </c>
      <c r="BT9" s="39">
        <v>0</v>
      </c>
      <c r="BU9" s="39">
        <v>0</v>
      </c>
      <c r="BV9" s="39">
        <v>0</v>
      </c>
      <c r="BW9" s="39">
        <v>0</v>
      </c>
      <c r="BX9" s="39">
        <v>0</v>
      </c>
      <c r="BY9" s="39">
        <v>0</v>
      </c>
      <c r="BZ9" s="39">
        <v>0</v>
      </c>
      <c r="CA9" s="39">
        <f t="shared" si="6"/>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f t="shared" si="7"/>
        <v>0</v>
      </c>
      <c r="CS9" s="39">
        <v>0</v>
      </c>
      <c r="CT9" s="39">
        <v>0</v>
      </c>
      <c r="CU9" s="39">
        <f t="shared" si="8"/>
        <v>0</v>
      </c>
      <c r="CV9" s="39">
        <v>0</v>
      </c>
      <c r="CW9" s="39">
        <v>0</v>
      </c>
      <c r="CX9" s="39">
        <v>0</v>
      </c>
      <c r="CY9" s="39">
        <v>0</v>
      </c>
      <c r="CZ9" s="39">
        <v>0</v>
      </c>
      <c r="DA9" s="39">
        <f t="shared" si="9"/>
        <v>0</v>
      </c>
      <c r="DB9" s="39">
        <v>0</v>
      </c>
      <c r="DC9" s="39">
        <v>0</v>
      </c>
      <c r="DD9" s="39">
        <f t="shared" si="10"/>
        <v>0</v>
      </c>
      <c r="DE9" s="39">
        <v>0</v>
      </c>
      <c r="DF9" s="39">
        <v>0</v>
      </c>
      <c r="DG9" s="39">
        <v>0</v>
      </c>
      <c r="DH9" s="39">
        <v>0</v>
      </c>
    </row>
    <row r="10" spans="1:112" ht="19.5" customHeight="1">
      <c r="A10" s="47" t="s">
        <v>86</v>
      </c>
      <c r="B10" s="47" t="s">
        <v>87</v>
      </c>
      <c r="C10" s="47" t="s">
        <v>91</v>
      </c>
      <c r="D10" s="47" t="s">
        <v>89</v>
      </c>
      <c r="E10" s="47" t="s">
        <v>92</v>
      </c>
      <c r="F10" s="39">
        <f t="shared" si="0"/>
        <v>1357800</v>
      </c>
      <c r="G10" s="39">
        <f t="shared" si="1"/>
        <v>0</v>
      </c>
      <c r="H10" s="39">
        <v>0</v>
      </c>
      <c r="I10" s="39">
        <v>0</v>
      </c>
      <c r="J10" s="39">
        <v>0</v>
      </c>
      <c r="K10" s="39">
        <v>0</v>
      </c>
      <c r="L10" s="39">
        <v>0</v>
      </c>
      <c r="M10" s="39">
        <v>0</v>
      </c>
      <c r="N10" s="39">
        <v>0</v>
      </c>
      <c r="O10" s="39">
        <v>0</v>
      </c>
      <c r="P10" s="39">
        <v>0</v>
      </c>
      <c r="Q10" s="39">
        <v>0</v>
      </c>
      <c r="R10" s="39">
        <v>0</v>
      </c>
      <c r="S10" s="39">
        <v>0</v>
      </c>
      <c r="T10" s="39">
        <v>0</v>
      </c>
      <c r="U10" s="39">
        <f t="shared" si="2"/>
        <v>1357800</v>
      </c>
      <c r="V10" s="39">
        <v>327500</v>
      </c>
      <c r="W10" s="39">
        <v>90000</v>
      </c>
      <c r="X10" s="39">
        <v>0</v>
      </c>
      <c r="Y10" s="39">
        <v>0</v>
      </c>
      <c r="Z10" s="39">
        <v>0</v>
      </c>
      <c r="AA10" s="39">
        <v>0</v>
      </c>
      <c r="AB10" s="39">
        <v>0</v>
      </c>
      <c r="AC10" s="39">
        <v>0</v>
      </c>
      <c r="AD10" s="39">
        <v>0</v>
      </c>
      <c r="AE10" s="39">
        <v>684300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256000</v>
      </c>
      <c r="AW10" s="39">
        <f t="shared" si="3"/>
        <v>0</v>
      </c>
      <c r="AX10" s="39">
        <v>0</v>
      </c>
      <c r="AY10" s="39">
        <v>0</v>
      </c>
      <c r="AZ10" s="39">
        <v>0</v>
      </c>
      <c r="BA10" s="39">
        <v>0</v>
      </c>
      <c r="BB10" s="39">
        <v>0</v>
      </c>
      <c r="BC10" s="39">
        <v>0</v>
      </c>
      <c r="BD10" s="39">
        <v>0</v>
      </c>
      <c r="BE10" s="39">
        <v>0</v>
      </c>
      <c r="BF10" s="39">
        <v>0</v>
      </c>
      <c r="BG10" s="39">
        <v>0</v>
      </c>
      <c r="BH10" s="39">
        <v>0</v>
      </c>
      <c r="BI10" s="39">
        <f t="shared" si="4"/>
        <v>0</v>
      </c>
      <c r="BJ10" s="39">
        <v>0</v>
      </c>
      <c r="BK10" s="39">
        <v>0</v>
      </c>
      <c r="BL10" s="39">
        <v>0</v>
      </c>
      <c r="BM10" s="39">
        <v>0</v>
      </c>
      <c r="BN10" s="39">
        <f t="shared" si="5"/>
        <v>0</v>
      </c>
      <c r="BO10" s="39">
        <v>0</v>
      </c>
      <c r="BP10" s="39">
        <v>0</v>
      </c>
      <c r="BQ10" s="39">
        <v>0</v>
      </c>
      <c r="BR10" s="39">
        <v>0</v>
      </c>
      <c r="BS10" s="39">
        <v>0</v>
      </c>
      <c r="BT10" s="39">
        <v>0</v>
      </c>
      <c r="BU10" s="39">
        <v>0</v>
      </c>
      <c r="BV10" s="39">
        <v>0</v>
      </c>
      <c r="BW10" s="39">
        <v>0</v>
      </c>
      <c r="BX10" s="39">
        <v>0</v>
      </c>
      <c r="BY10" s="39">
        <v>0</v>
      </c>
      <c r="BZ10" s="39">
        <v>0</v>
      </c>
      <c r="CA10" s="39">
        <f t="shared" si="6"/>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f t="shared" si="7"/>
        <v>0</v>
      </c>
      <c r="CS10" s="39">
        <v>0</v>
      </c>
      <c r="CT10" s="39">
        <v>0</v>
      </c>
      <c r="CU10" s="39">
        <f t="shared" si="8"/>
        <v>0</v>
      </c>
      <c r="CV10" s="39">
        <v>0</v>
      </c>
      <c r="CW10" s="39">
        <v>0</v>
      </c>
      <c r="CX10" s="39">
        <v>0</v>
      </c>
      <c r="CY10" s="39">
        <v>0</v>
      </c>
      <c r="CZ10" s="39">
        <v>0</v>
      </c>
      <c r="DA10" s="39">
        <f t="shared" si="9"/>
        <v>0</v>
      </c>
      <c r="DB10" s="39">
        <v>0</v>
      </c>
      <c r="DC10" s="39">
        <v>0</v>
      </c>
      <c r="DD10" s="39">
        <f t="shared" si="10"/>
        <v>0</v>
      </c>
      <c r="DE10" s="39">
        <v>0</v>
      </c>
      <c r="DF10" s="39">
        <v>0</v>
      </c>
      <c r="DG10" s="39">
        <v>0</v>
      </c>
      <c r="DH10" s="39">
        <v>0</v>
      </c>
    </row>
    <row r="11" spans="1:112" ht="19.5" customHeight="1">
      <c r="A11" s="47" t="s">
        <v>86</v>
      </c>
      <c r="B11" s="47" t="s">
        <v>87</v>
      </c>
      <c r="C11" s="47" t="s">
        <v>93</v>
      </c>
      <c r="D11" s="47" t="s">
        <v>89</v>
      </c>
      <c r="E11" s="47" t="s">
        <v>94</v>
      </c>
      <c r="F11" s="39">
        <f t="shared" si="0"/>
        <v>605382</v>
      </c>
      <c r="G11" s="39">
        <f t="shared" si="1"/>
        <v>605382</v>
      </c>
      <c r="H11" s="39">
        <v>314844</v>
      </c>
      <c r="I11" s="39">
        <v>52164</v>
      </c>
      <c r="J11" s="39">
        <v>0</v>
      </c>
      <c r="K11" s="39">
        <v>0</v>
      </c>
      <c r="L11" s="39">
        <v>230196</v>
      </c>
      <c r="M11" s="39">
        <v>0</v>
      </c>
      <c r="N11" s="39">
        <v>0</v>
      </c>
      <c r="O11" s="39">
        <v>0</v>
      </c>
      <c r="P11" s="39">
        <v>0</v>
      </c>
      <c r="Q11" s="39">
        <v>8178</v>
      </c>
      <c r="R11" s="39">
        <v>0</v>
      </c>
      <c r="S11" s="39">
        <v>0</v>
      </c>
      <c r="T11" s="39">
        <v>0</v>
      </c>
      <c r="U11" s="39">
        <f t="shared" si="2"/>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f t="shared" si="3"/>
        <v>0</v>
      </c>
      <c r="AX11" s="39">
        <v>0</v>
      </c>
      <c r="AY11" s="39">
        <v>0</v>
      </c>
      <c r="AZ11" s="39">
        <v>0</v>
      </c>
      <c r="BA11" s="39">
        <v>0</v>
      </c>
      <c r="BB11" s="39">
        <v>0</v>
      </c>
      <c r="BC11" s="39">
        <v>0</v>
      </c>
      <c r="BD11" s="39">
        <v>0</v>
      </c>
      <c r="BE11" s="39">
        <v>0</v>
      </c>
      <c r="BF11" s="39">
        <v>0</v>
      </c>
      <c r="BG11" s="39">
        <v>0</v>
      </c>
      <c r="BH11" s="39">
        <v>0</v>
      </c>
      <c r="BI11" s="39">
        <f t="shared" si="4"/>
        <v>0</v>
      </c>
      <c r="BJ11" s="39">
        <v>0</v>
      </c>
      <c r="BK11" s="39">
        <v>0</v>
      </c>
      <c r="BL11" s="39">
        <v>0</v>
      </c>
      <c r="BM11" s="39">
        <v>0</v>
      </c>
      <c r="BN11" s="39">
        <f t="shared" si="5"/>
        <v>0</v>
      </c>
      <c r="BO11" s="39">
        <v>0</v>
      </c>
      <c r="BP11" s="39">
        <v>0</v>
      </c>
      <c r="BQ11" s="39">
        <v>0</v>
      </c>
      <c r="BR11" s="39">
        <v>0</v>
      </c>
      <c r="BS11" s="39">
        <v>0</v>
      </c>
      <c r="BT11" s="39">
        <v>0</v>
      </c>
      <c r="BU11" s="39">
        <v>0</v>
      </c>
      <c r="BV11" s="39">
        <v>0</v>
      </c>
      <c r="BW11" s="39">
        <v>0</v>
      </c>
      <c r="BX11" s="39">
        <v>0</v>
      </c>
      <c r="BY11" s="39">
        <v>0</v>
      </c>
      <c r="BZ11" s="39">
        <v>0</v>
      </c>
      <c r="CA11" s="39">
        <f t="shared" si="6"/>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f t="shared" si="7"/>
        <v>0</v>
      </c>
      <c r="CS11" s="39">
        <v>0</v>
      </c>
      <c r="CT11" s="39">
        <v>0</v>
      </c>
      <c r="CU11" s="39">
        <f t="shared" si="8"/>
        <v>0</v>
      </c>
      <c r="CV11" s="39">
        <v>0</v>
      </c>
      <c r="CW11" s="39">
        <v>0</v>
      </c>
      <c r="CX11" s="39">
        <v>0</v>
      </c>
      <c r="CY11" s="39">
        <v>0</v>
      </c>
      <c r="CZ11" s="39">
        <v>0</v>
      </c>
      <c r="DA11" s="39">
        <f t="shared" si="9"/>
        <v>0</v>
      </c>
      <c r="DB11" s="39">
        <v>0</v>
      </c>
      <c r="DC11" s="39">
        <v>0</v>
      </c>
      <c r="DD11" s="39">
        <f t="shared" si="10"/>
        <v>0</v>
      </c>
      <c r="DE11" s="39">
        <v>0</v>
      </c>
      <c r="DF11" s="39">
        <v>0</v>
      </c>
      <c r="DG11" s="39">
        <v>0</v>
      </c>
      <c r="DH11" s="39">
        <v>0</v>
      </c>
    </row>
    <row r="12" spans="1:112" ht="19.5" customHeight="1">
      <c r="A12" s="47" t="s">
        <v>95</v>
      </c>
      <c r="B12" s="47" t="s">
        <v>96</v>
      </c>
      <c r="C12" s="47" t="s">
        <v>88</v>
      </c>
      <c r="D12" s="47" t="s">
        <v>89</v>
      </c>
      <c r="E12" s="47" t="s">
        <v>97</v>
      </c>
      <c r="F12" s="39">
        <f t="shared" si="0"/>
        <v>10479.68</v>
      </c>
      <c r="G12" s="39">
        <f t="shared" si="1"/>
        <v>0</v>
      </c>
      <c r="H12" s="39">
        <v>0</v>
      </c>
      <c r="I12" s="39">
        <v>0</v>
      </c>
      <c r="J12" s="39">
        <v>0</v>
      </c>
      <c r="K12" s="39">
        <v>0</v>
      </c>
      <c r="L12" s="39">
        <v>0</v>
      </c>
      <c r="M12" s="39">
        <v>0</v>
      </c>
      <c r="N12" s="39">
        <v>0</v>
      </c>
      <c r="O12" s="39">
        <v>0</v>
      </c>
      <c r="P12" s="39">
        <v>0</v>
      </c>
      <c r="Q12" s="39">
        <v>0</v>
      </c>
      <c r="R12" s="39">
        <v>0</v>
      </c>
      <c r="S12" s="39">
        <v>0</v>
      </c>
      <c r="T12" s="39">
        <v>0</v>
      </c>
      <c r="U12" s="39">
        <f t="shared" si="2"/>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f t="shared" si="3"/>
        <v>10479.68</v>
      </c>
      <c r="AX12" s="39">
        <v>0</v>
      </c>
      <c r="AY12" s="39">
        <v>0</v>
      </c>
      <c r="AZ12" s="39">
        <v>0</v>
      </c>
      <c r="BA12" s="39">
        <v>0</v>
      </c>
      <c r="BB12" s="39">
        <v>0</v>
      </c>
      <c r="BC12" s="39">
        <v>0</v>
      </c>
      <c r="BD12" s="39">
        <v>10479.68</v>
      </c>
      <c r="BE12" s="39">
        <v>0</v>
      </c>
      <c r="BF12" s="39">
        <v>0</v>
      </c>
      <c r="BG12" s="39">
        <v>0</v>
      </c>
      <c r="BH12" s="39">
        <v>0</v>
      </c>
      <c r="BI12" s="39">
        <f t="shared" si="4"/>
        <v>0</v>
      </c>
      <c r="BJ12" s="39">
        <v>0</v>
      </c>
      <c r="BK12" s="39">
        <v>0</v>
      </c>
      <c r="BL12" s="39">
        <v>0</v>
      </c>
      <c r="BM12" s="39">
        <v>0</v>
      </c>
      <c r="BN12" s="39">
        <f t="shared" si="5"/>
        <v>0</v>
      </c>
      <c r="BO12" s="39">
        <v>0</v>
      </c>
      <c r="BP12" s="39">
        <v>0</v>
      </c>
      <c r="BQ12" s="39">
        <v>0</v>
      </c>
      <c r="BR12" s="39">
        <v>0</v>
      </c>
      <c r="BS12" s="39">
        <v>0</v>
      </c>
      <c r="BT12" s="39">
        <v>0</v>
      </c>
      <c r="BU12" s="39">
        <v>0</v>
      </c>
      <c r="BV12" s="39">
        <v>0</v>
      </c>
      <c r="BW12" s="39">
        <v>0</v>
      </c>
      <c r="BX12" s="39">
        <v>0</v>
      </c>
      <c r="BY12" s="39">
        <v>0</v>
      </c>
      <c r="BZ12" s="39">
        <v>0</v>
      </c>
      <c r="CA12" s="39">
        <f t="shared" si="6"/>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f t="shared" si="7"/>
        <v>0</v>
      </c>
      <c r="CS12" s="39">
        <v>0</v>
      </c>
      <c r="CT12" s="39">
        <v>0</v>
      </c>
      <c r="CU12" s="39">
        <f t="shared" si="8"/>
        <v>0</v>
      </c>
      <c r="CV12" s="39">
        <v>0</v>
      </c>
      <c r="CW12" s="39">
        <v>0</v>
      </c>
      <c r="CX12" s="39">
        <v>0</v>
      </c>
      <c r="CY12" s="39">
        <v>0</v>
      </c>
      <c r="CZ12" s="39">
        <v>0</v>
      </c>
      <c r="DA12" s="39">
        <f t="shared" si="9"/>
        <v>0</v>
      </c>
      <c r="DB12" s="39">
        <v>0</v>
      </c>
      <c r="DC12" s="39">
        <v>0</v>
      </c>
      <c r="DD12" s="39">
        <f t="shared" si="10"/>
        <v>0</v>
      </c>
      <c r="DE12" s="39">
        <v>0</v>
      </c>
      <c r="DF12" s="39">
        <v>0</v>
      </c>
      <c r="DG12" s="39">
        <v>0</v>
      </c>
      <c r="DH12" s="39">
        <v>0</v>
      </c>
    </row>
    <row r="13" spans="1:112" ht="19.5" customHeight="1">
      <c r="A13" s="47" t="s">
        <v>95</v>
      </c>
      <c r="B13" s="47" t="s">
        <v>96</v>
      </c>
      <c r="C13" s="47" t="s">
        <v>96</v>
      </c>
      <c r="D13" s="47" t="s">
        <v>89</v>
      </c>
      <c r="E13" s="47" t="s">
        <v>98</v>
      </c>
      <c r="F13" s="39">
        <f t="shared" si="0"/>
        <v>401703.75</v>
      </c>
      <c r="G13" s="39">
        <f t="shared" si="1"/>
        <v>401703.75</v>
      </c>
      <c r="H13" s="39">
        <v>0</v>
      </c>
      <c r="I13" s="39">
        <v>0</v>
      </c>
      <c r="J13" s="39">
        <v>0</v>
      </c>
      <c r="K13" s="39">
        <v>0</v>
      </c>
      <c r="L13" s="39">
        <v>0</v>
      </c>
      <c r="M13" s="39">
        <v>401703.75</v>
      </c>
      <c r="N13" s="39">
        <v>0</v>
      </c>
      <c r="O13" s="39">
        <v>0</v>
      </c>
      <c r="P13" s="39">
        <v>0</v>
      </c>
      <c r="Q13" s="39">
        <v>0</v>
      </c>
      <c r="R13" s="39">
        <v>0</v>
      </c>
      <c r="S13" s="39">
        <v>0</v>
      </c>
      <c r="T13" s="39">
        <v>0</v>
      </c>
      <c r="U13" s="39">
        <f t="shared" si="2"/>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f t="shared" si="3"/>
        <v>0</v>
      </c>
      <c r="AX13" s="39">
        <v>0</v>
      </c>
      <c r="AY13" s="39">
        <v>0</v>
      </c>
      <c r="AZ13" s="39">
        <v>0</v>
      </c>
      <c r="BA13" s="39">
        <v>0</v>
      </c>
      <c r="BB13" s="39">
        <v>0</v>
      </c>
      <c r="BC13" s="39">
        <v>0</v>
      </c>
      <c r="BD13" s="39">
        <v>0</v>
      </c>
      <c r="BE13" s="39">
        <v>0</v>
      </c>
      <c r="BF13" s="39">
        <v>0</v>
      </c>
      <c r="BG13" s="39">
        <v>0</v>
      </c>
      <c r="BH13" s="39">
        <v>0</v>
      </c>
      <c r="BI13" s="39">
        <f t="shared" si="4"/>
        <v>0</v>
      </c>
      <c r="BJ13" s="39">
        <v>0</v>
      </c>
      <c r="BK13" s="39">
        <v>0</v>
      </c>
      <c r="BL13" s="39">
        <v>0</v>
      </c>
      <c r="BM13" s="39">
        <v>0</v>
      </c>
      <c r="BN13" s="39">
        <f t="shared" si="5"/>
        <v>0</v>
      </c>
      <c r="BO13" s="39">
        <v>0</v>
      </c>
      <c r="BP13" s="39">
        <v>0</v>
      </c>
      <c r="BQ13" s="39">
        <v>0</v>
      </c>
      <c r="BR13" s="39">
        <v>0</v>
      </c>
      <c r="BS13" s="39">
        <v>0</v>
      </c>
      <c r="BT13" s="39">
        <v>0</v>
      </c>
      <c r="BU13" s="39">
        <v>0</v>
      </c>
      <c r="BV13" s="39">
        <v>0</v>
      </c>
      <c r="BW13" s="39">
        <v>0</v>
      </c>
      <c r="BX13" s="39">
        <v>0</v>
      </c>
      <c r="BY13" s="39">
        <v>0</v>
      </c>
      <c r="BZ13" s="39">
        <v>0</v>
      </c>
      <c r="CA13" s="39">
        <f t="shared" si="6"/>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f t="shared" si="7"/>
        <v>0</v>
      </c>
      <c r="CS13" s="39">
        <v>0</v>
      </c>
      <c r="CT13" s="39">
        <v>0</v>
      </c>
      <c r="CU13" s="39">
        <f t="shared" si="8"/>
        <v>0</v>
      </c>
      <c r="CV13" s="39">
        <v>0</v>
      </c>
      <c r="CW13" s="39">
        <v>0</v>
      </c>
      <c r="CX13" s="39">
        <v>0</v>
      </c>
      <c r="CY13" s="39">
        <v>0</v>
      </c>
      <c r="CZ13" s="39">
        <v>0</v>
      </c>
      <c r="DA13" s="39">
        <f t="shared" si="9"/>
        <v>0</v>
      </c>
      <c r="DB13" s="39">
        <v>0</v>
      </c>
      <c r="DC13" s="39">
        <v>0</v>
      </c>
      <c r="DD13" s="39">
        <f t="shared" si="10"/>
        <v>0</v>
      </c>
      <c r="DE13" s="39">
        <v>0</v>
      </c>
      <c r="DF13" s="39">
        <v>0</v>
      </c>
      <c r="DG13" s="39">
        <v>0</v>
      </c>
      <c r="DH13" s="39">
        <v>0</v>
      </c>
    </row>
    <row r="14" spans="1:112" ht="19.5" customHeight="1">
      <c r="A14" s="47" t="s">
        <v>99</v>
      </c>
      <c r="B14" s="47" t="s">
        <v>100</v>
      </c>
      <c r="C14" s="47" t="s">
        <v>88</v>
      </c>
      <c r="D14" s="47" t="s">
        <v>89</v>
      </c>
      <c r="E14" s="47" t="s">
        <v>101</v>
      </c>
      <c r="F14" s="39">
        <f t="shared" si="0"/>
        <v>137389.75</v>
      </c>
      <c r="G14" s="39">
        <f t="shared" si="1"/>
        <v>137389.75</v>
      </c>
      <c r="H14" s="39">
        <v>0</v>
      </c>
      <c r="I14" s="39">
        <v>0</v>
      </c>
      <c r="J14" s="39">
        <v>0</v>
      </c>
      <c r="K14" s="39">
        <v>0</v>
      </c>
      <c r="L14" s="39">
        <v>0</v>
      </c>
      <c r="M14" s="39">
        <v>0</v>
      </c>
      <c r="N14" s="39">
        <v>0</v>
      </c>
      <c r="O14" s="39">
        <v>137389.75</v>
      </c>
      <c r="P14" s="39">
        <v>0</v>
      </c>
      <c r="Q14" s="39">
        <v>0</v>
      </c>
      <c r="R14" s="39">
        <v>0</v>
      </c>
      <c r="S14" s="39">
        <v>0</v>
      </c>
      <c r="T14" s="39">
        <v>0</v>
      </c>
      <c r="U14" s="39">
        <f t="shared" si="2"/>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f t="shared" si="3"/>
        <v>0</v>
      </c>
      <c r="AX14" s="39">
        <v>0</v>
      </c>
      <c r="AY14" s="39">
        <v>0</v>
      </c>
      <c r="AZ14" s="39">
        <v>0</v>
      </c>
      <c r="BA14" s="39">
        <v>0</v>
      </c>
      <c r="BB14" s="39">
        <v>0</v>
      </c>
      <c r="BC14" s="39">
        <v>0</v>
      </c>
      <c r="BD14" s="39">
        <v>0</v>
      </c>
      <c r="BE14" s="39">
        <v>0</v>
      </c>
      <c r="BF14" s="39">
        <v>0</v>
      </c>
      <c r="BG14" s="39">
        <v>0</v>
      </c>
      <c r="BH14" s="39">
        <v>0</v>
      </c>
      <c r="BI14" s="39">
        <f t="shared" si="4"/>
        <v>0</v>
      </c>
      <c r="BJ14" s="39">
        <v>0</v>
      </c>
      <c r="BK14" s="39">
        <v>0</v>
      </c>
      <c r="BL14" s="39">
        <v>0</v>
      </c>
      <c r="BM14" s="39">
        <v>0</v>
      </c>
      <c r="BN14" s="39">
        <f t="shared" si="5"/>
        <v>0</v>
      </c>
      <c r="BO14" s="39">
        <v>0</v>
      </c>
      <c r="BP14" s="39">
        <v>0</v>
      </c>
      <c r="BQ14" s="39">
        <v>0</v>
      </c>
      <c r="BR14" s="39">
        <v>0</v>
      </c>
      <c r="BS14" s="39">
        <v>0</v>
      </c>
      <c r="BT14" s="39">
        <v>0</v>
      </c>
      <c r="BU14" s="39">
        <v>0</v>
      </c>
      <c r="BV14" s="39">
        <v>0</v>
      </c>
      <c r="BW14" s="39">
        <v>0</v>
      </c>
      <c r="BX14" s="39">
        <v>0</v>
      </c>
      <c r="BY14" s="39">
        <v>0</v>
      </c>
      <c r="BZ14" s="39">
        <v>0</v>
      </c>
      <c r="CA14" s="39">
        <f t="shared" si="6"/>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f t="shared" si="7"/>
        <v>0</v>
      </c>
      <c r="CS14" s="39">
        <v>0</v>
      </c>
      <c r="CT14" s="39">
        <v>0</v>
      </c>
      <c r="CU14" s="39">
        <f t="shared" si="8"/>
        <v>0</v>
      </c>
      <c r="CV14" s="39">
        <v>0</v>
      </c>
      <c r="CW14" s="39">
        <v>0</v>
      </c>
      <c r="CX14" s="39">
        <v>0</v>
      </c>
      <c r="CY14" s="39">
        <v>0</v>
      </c>
      <c r="CZ14" s="39">
        <v>0</v>
      </c>
      <c r="DA14" s="39">
        <f t="shared" si="9"/>
        <v>0</v>
      </c>
      <c r="DB14" s="39">
        <v>0</v>
      </c>
      <c r="DC14" s="39">
        <v>0</v>
      </c>
      <c r="DD14" s="39">
        <f t="shared" si="10"/>
        <v>0</v>
      </c>
      <c r="DE14" s="39">
        <v>0</v>
      </c>
      <c r="DF14" s="39">
        <v>0</v>
      </c>
      <c r="DG14" s="39">
        <v>0</v>
      </c>
      <c r="DH14" s="39">
        <v>0</v>
      </c>
    </row>
    <row r="15" spans="1:112" ht="19.5" customHeight="1">
      <c r="A15" s="47" t="s">
        <v>99</v>
      </c>
      <c r="B15" s="47" t="s">
        <v>100</v>
      </c>
      <c r="C15" s="47" t="s">
        <v>102</v>
      </c>
      <c r="D15" s="47" t="s">
        <v>89</v>
      </c>
      <c r="E15" s="47" t="s">
        <v>103</v>
      </c>
      <c r="F15" s="39">
        <f t="shared" si="0"/>
        <v>44287</v>
      </c>
      <c r="G15" s="39">
        <f t="shared" si="1"/>
        <v>44287</v>
      </c>
      <c r="H15" s="39">
        <v>0</v>
      </c>
      <c r="I15" s="39">
        <v>0</v>
      </c>
      <c r="J15" s="39">
        <v>0</v>
      </c>
      <c r="K15" s="39">
        <v>0</v>
      </c>
      <c r="L15" s="39">
        <v>0</v>
      </c>
      <c r="M15" s="39">
        <v>0</v>
      </c>
      <c r="N15" s="39">
        <v>0</v>
      </c>
      <c r="O15" s="39">
        <v>42370</v>
      </c>
      <c r="P15" s="39">
        <v>0</v>
      </c>
      <c r="Q15" s="39">
        <v>1917</v>
      </c>
      <c r="R15" s="39">
        <v>0</v>
      </c>
      <c r="S15" s="39">
        <v>0</v>
      </c>
      <c r="T15" s="39">
        <v>0</v>
      </c>
      <c r="U15" s="39">
        <f t="shared" si="2"/>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f t="shared" si="3"/>
        <v>0</v>
      </c>
      <c r="AX15" s="39">
        <v>0</v>
      </c>
      <c r="AY15" s="39">
        <v>0</v>
      </c>
      <c r="AZ15" s="39">
        <v>0</v>
      </c>
      <c r="BA15" s="39">
        <v>0</v>
      </c>
      <c r="BB15" s="39">
        <v>0</v>
      </c>
      <c r="BC15" s="39">
        <v>0</v>
      </c>
      <c r="BD15" s="39">
        <v>0</v>
      </c>
      <c r="BE15" s="39">
        <v>0</v>
      </c>
      <c r="BF15" s="39">
        <v>0</v>
      </c>
      <c r="BG15" s="39">
        <v>0</v>
      </c>
      <c r="BH15" s="39">
        <v>0</v>
      </c>
      <c r="BI15" s="39">
        <f t="shared" si="4"/>
        <v>0</v>
      </c>
      <c r="BJ15" s="39">
        <v>0</v>
      </c>
      <c r="BK15" s="39">
        <v>0</v>
      </c>
      <c r="BL15" s="39">
        <v>0</v>
      </c>
      <c r="BM15" s="39">
        <v>0</v>
      </c>
      <c r="BN15" s="39">
        <f t="shared" si="5"/>
        <v>0</v>
      </c>
      <c r="BO15" s="39">
        <v>0</v>
      </c>
      <c r="BP15" s="39">
        <v>0</v>
      </c>
      <c r="BQ15" s="39">
        <v>0</v>
      </c>
      <c r="BR15" s="39">
        <v>0</v>
      </c>
      <c r="BS15" s="39">
        <v>0</v>
      </c>
      <c r="BT15" s="39">
        <v>0</v>
      </c>
      <c r="BU15" s="39">
        <v>0</v>
      </c>
      <c r="BV15" s="39">
        <v>0</v>
      </c>
      <c r="BW15" s="39">
        <v>0</v>
      </c>
      <c r="BX15" s="39">
        <v>0</v>
      </c>
      <c r="BY15" s="39">
        <v>0</v>
      </c>
      <c r="BZ15" s="39">
        <v>0</v>
      </c>
      <c r="CA15" s="39">
        <f t="shared" si="6"/>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f t="shared" si="7"/>
        <v>0</v>
      </c>
      <c r="CS15" s="39">
        <v>0</v>
      </c>
      <c r="CT15" s="39">
        <v>0</v>
      </c>
      <c r="CU15" s="39">
        <f t="shared" si="8"/>
        <v>0</v>
      </c>
      <c r="CV15" s="39">
        <v>0</v>
      </c>
      <c r="CW15" s="39">
        <v>0</v>
      </c>
      <c r="CX15" s="39">
        <v>0</v>
      </c>
      <c r="CY15" s="39">
        <v>0</v>
      </c>
      <c r="CZ15" s="39">
        <v>0</v>
      </c>
      <c r="DA15" s="39">
        <f t="shared" si="9"/>
        <v>0</v>
      </c>
      <c r="DB15" s="39">
        <v>0</v>
      </c>
      <c r="DC15" s="39">
        <v>0</v>
      </c>
      <c r="DD15" s="39">
        <f t="shared" si="10"/>
        <v>0</v>
      </c>
      <c r="DE15" s="39">
        <v>0</v>
      </c>
      <c r="DF15" s="39">
        <v>0</v>
      </c>
      <c r="DG15" s="39">
        <v>0</v>
      </c>
      <c r="DH15" s="39">
        <v>0</v>
      </c>
    </row>
    <row r="16" spans="1:112" ht="19.5" customHeight="1">
      <c r="A16" s="47" t="s">
        <v>99</v>
      </c>
      <c r="B16" s="47" t="s">
        <v>100</v>
      </c>
      <c r="C16" s="47" t="s">
        <v>104</v>
      </c>
      <c r="D16" s="47" t="s">
        <v>89</v>
      </c>
      <c r="E16" s="47" t="s">
        <v>105</v>
      </c>
      <c r="F16" s="39">
        <f t="shared" si="0"/>
        <v>39257.25</v>
      </c>
      <c r="G16" s="39">
        <f t="shared" si="1"/>
        <v>39257.25</v>
      </c>
      <c r="H16" s="39">
        <v>0</v>
      </c>
      <c r="I16" s="39">
        <v>0</v>
      </c>
      <c r="J16" s="39">
        <v>0</v>
      </c>
      <c r="K16" s="39">
        <v>0</v>
      </c>
      <c r="L16" s="39">
        <v>0</v>
      </c>
      <c r="M16" s="39">
        <v>0</v>
      </c>
      <c r="N16" s="39">
        <v>0</v>
      </c>
      <c r="O16" s="39">
        <v>0</v>
      </c>
      <c r="P16" s="39">
        <v>39257.25</v>
      </c>
      <c r="Q16" s="39">
        <v>0</v>
      </c>
      <c r="R16" s="39">
        <v>0</v>
      </c>
      <c r="S16" s="39">
        <v>0</v>
      </c>
      <c r="T16" s="39">
        <v>0</v>
      </c>
      <c r="U16" s="39">
        <f t="shared" si="2"/>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f t="shared" si="3"/>
        <v>0</v>
      </c>
      <c r="AX16" s="39">
        <v>0</v>
      </c>
      <c r="AY16" s="39">
        <v>0</v>
      </c>
      <c r="AZ16" s="39">
        <v>0</v>
      </c>
      <c r="BA16" s="39">
        <v>0</v>
      </c>
      <c r="BB16" s="39">
        <v>0</v>
      </c>
      <c r="BC16" s="39">
        <v>0</v>
      </c>
      <c r="BD16" s="39">
        <v>0</v>
      </c>
      <c r="BE16" s="39">
        <v>0</v>
      </c>
      <c r="BF16" s="39">
        <v>0</v>
      </c>
      <c r="BG16" s="39">
        <v>0</v>
      </c>
      <c r="BH16" s="39">
        <v>0</v>
      </c>
      <c r="BI16" s="39">
        <f t="shared" si="4"/>
        <v>0</v>
      </c>
      <c r="BJ16" s="39">
        <v>0</v>
      </c>
      <c r="BK16" s="39">
        <v>0</v>
      </c>
      <c r="BL16" s="39">
        <v>0</v>
      </c>
      <c r="BM16" s="39">
        <v>0</v>
      </c>
      <c r="BN16" s="39">
        <f t="shared" si="5"/>
        <v>0</v>
      </c>
      <c r="BO16" s="39">
        <v>0</v>
      </c>
      <c r="BP16" s="39">
        <v>0</v>
      </c>
      <c r="BQ16" s="39">
        <v>0</v>
      </c>
      <c r="BR16" s="39">
        <v>0</v>
      </c>
      <c r="BS16" s="39">
        <v>0</v>
      </c>
      <c r="BT16" s="39">
        <v>0</v>
      </c>
      <c r="BU16" s="39">
        <v>0</v>
      </c>
      <c r="BV16" s="39">
        <v>0</v>
      </c>
      <c r="BW16" s="39">
        <v>0</v>
      </c>
      <c r="BX16" s="39">
        <v>0</v>
      </c>
      <c r="BY16" s="39">
        <v>0</v>
      </c>
      <c r="BZ16" s="39">
        <v>0</v>
      </c>
      <c r="CA16" s="39">
        <f t="shared" si="6"/>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f t="shared" si="7"/>
        <v>0</v>
      </c>
      <c r="CS16" s="39">
        <v>0</v>
      </c>
      <c r="CT16" s="39">
        <v>0</v>
      </c>
      <c r="CU16" s="39">
        <f t="shared" si="8"/>
        <v>0</v>
      </c>
      <c r="CV16" s="39">
        <v>0</v>
      </c>
      <c r="CW16" s="39">
        <v>0</v>
      </c>
      <c r="CX16" s="39">
        <v>0</v>
      </c>
      <c r="CY16" s="39">
        <v>0</v>
      </c>
      <c r="CZ16" s="39">
        <v>0</v>
      </c>
      <c r="DA16" s="39">
        <f t="shared" si="9"/>
        <v>0</v>
      </c>
      <c r="DB16" s="39">
        <v>0</v>
      </c>
      <c r="DC16" s="39">
        <v>0</v>
      </c>
      <c r="DD16" s="39">
        <f t="shared" si="10"/>
        <v>0</v>
      </c>
      <c r="DE16" s="39">
        <v>0</v>
      </c>
      <c r="DF16" s="39">
        <v>0</v>
      </c>
      <c r="DG16" s="39">
        <v>0</v>
      </c>
      <c r="DH16" s="39">
        <v>0</v>
      </c>
    </row>
    <row r="17" spans="1:112" ht="19.5" customHeight="1">
      <c r="A17" s="47" t="s">
        <v>106</v>
      </c>
      <c r="B17" s="47" t="s">
        <v>102</v>
      </c>
      <c r="C17" s="47" t="s">
        <v>88</v>
      </c>
      <c r="D17" s="47" t="s">
        <v>89</v>
      </c>
      <c r="E17" s="47" t="s">
        <v>107</v>
      </c>
      <c r="F17" s="39">
        <f t="shared" si="0"/>
        <v>312360.75</v>
      </c>
      <c r="G17" s="39">
        <f t="shared" si="1"/>
        <v>312360.75</v>
      </c>
      <c r="H17" s="39">
        <v>0</v>
      </c>
      <c r="I17" s="39">
        <v>0</v>
      </c>
      <c r="J17" s="39">
        <v>0</v>
      </c>
      <c r="K17" s="39">
        <v>0</v>
      </c>
      <c r="L17" s="39">
        <v>0</v>
      </c>
      <c r="M17" s="39">
        <v>0</v>
      </c>
      <c r="N17" s="39">
        <v>0</v>
      </c>
      <c r="O17" s="39">
        <v>0</v>
      </c>
      <c r="P17" s="39">
        <v>0</v>
      </c>
      <c r="Q17" s="39">
        <v>0</v>
      </c>
      <c r="R17" s="39">
        <v>312360.75</v>
      </c>
      <c r="S17" s="39">
        <v>0</v>
      </c>
      <c r="T17" s="39">
        <v>0</v>
      </c>
      <c r="U17" s="39">
        <f t="shared" si="2"/>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f t="shared" si="3"/>
        <v>0</v>
      </c>
      <c r="AX17" s="39">
        <v>0</v>
      </c>
      <c r="AY17" s="39">
        <v>0</v>
      </c>
      <c r="AZ17" s="39">
        <v>0</v>
      </c>
      <c r="BA17" s="39">
        <v>0</v>
      </c>
      <c r="BB17" s="39">
        <v>0</v>
      </c>
      <c r="BC17" s="39">
        <v>0</v>
      </c>
      <c r="BD17" s="39">
        <v>0</v>
      </c>
      <c r="BE17" s="39">
        <v>0</v>
      </c>
      <c r="BF17" s="39">
        <v>0</v>
      </c>
      <c r="BG17" s="39">
        <v>0</v>
      </c>
      <c r="BH17" s="39">
        <v>0</v>
      </c>
      <c r="BI17" s="39">
        <f t="shared" si="4"/>
        <v>0</v>
      </c>
      <c r="BJ17" s="39">
        <v>0</v>
      </c>
      <c r="BK17" s="39">
        <v>0</v>
      </c>
      <c r="BL17" s="39">
        <v>0</v>
      </c>
      <c r="BM17" s="39">
        <v>0</v>
      </c>
      <c r="BN17" s="39">
        <f t="shared" si="5"/>
        <v>0</v>
      </c>
      <c r="BO17" s="39">
        <v>0</v>
      </c>
      <c r="BP17" s="39">
        <v>0</v>
      </c>
      <c r="BQ17" s="39">
        <v>0</v>
      </c>
      <c r="BR17" s="39">
        <v>0</v>
      </c>
      <c r="BS17" s="39">
        <v>0</v>
      </c>
      <c r="BT17" s="39">
        <v>0</v>
      </c>
      <c r="BU17" s="39">
        <v>0</v>
      </c>
      <c r="BV17" s="39">
        <v>0</v>
      </c>
      <c r="BW17" s="39">
        <v>0</v>
      </c>
      <c r="BX17" s="39">
        <v>0</v>
      </c>
      <c r="BY17" s="39">
        <v>0</v>
      </c>
      <c r="BZ17" s="39">
        <v>0</v>
      </c>
      <c r="CA17" s="39">
        <f t="shared" si="6"/>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f t="shared" si="7"/>
        <v>0</v>
      </c>
      <c r="CS17" s="39">
        <v>0</v>
      </c>
      <c r="CT17" s="39">
        <v>0</v>
      </c>
      <c r="CU17" s="39">
        <f t="shared" si="8"/>
        <v>0</v>
      </c>
      <c r="CV17" s="39">
        <v>0</v>
      </c>
      <c r="CW17" s="39">
        <v>0</v>
      </c>
      <c r="CX17" s="39">
        <v>0</v>
      </c>
      <c r="CY17" s="39">
        <v>0</v>
      </c>
      <c r="CZ17" s="39">
        <v>0</v>
      </c>
      <c r="DA17" s="39">
        <f t="shared" si="9"/>
        <v>0</v>
      </c>
      <c r="DB17" s="39">
        <v>0</v>
      </c>
      <c r="DC17" s="39">
        <v>0</v>
      </c>
      <c r="DD17" s="39">
        <f t="shared" si="10"/>
        <v>0</v>
      </c>
      <c r="DE17" s="39">
        <v>0</v>
      </c>
      <c r="DF17" s="39">
        <v>0</v>
      </c>
      <c r="DG17" s="39">
        <v>0</v>
      </c>
      <c r="DH17" s="39">
        <v>0</v>
      </c>
    </row>
  </sheetData>
  <sheetProtection/>
  <mergeCells count="122">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H4"/>
    <mergeCell ref="A5:C5"/>
    <mergeCell ref="D5:D6"/>
    <mergeCell ref="E5:E6"/>
    <mergeCell ref="F4:F6"/>
    <mergeCell ref="G5:G6"/>
    <mergeCell ref="H5:H6"/>
    <mergeCell ref="I5:I6"/>
    <mergeCell ref="J5:J6"/>
    <mergeCell ref="A2:DH2"/>
    <mergeCell ref="A4:E4"/>
    <mergeCell ref="G4:T4"/>
    <mergeCell ref="U4:AV4"/>
    <mergeCell ref="AW4:BH4"/>
    <mergeCell ref="BI4:BM4"/>
    <mergeCell ref="BN4:BZ4"/>
    <mergeCell ref="CA4:CQ4"/>
    <mergeCell ref="CR4:CT4"/>
    <mergeCell ref="CU4:CZ4"/>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
      <selection activeCell="A1" sqref="A1"/>
    </sheetView>
  </sheetViews>
  <sheetFormatPr defaultColWidth="9.33203125" defaultRowHeight="11.25"/>
  <cols>
    <col min="1" max="1" width="8.16015625" style="0" customWidth="1"/>
    <col min="2" max="2" width="9" style="0" customWidth="1"/>
    <col min="3" max="3" width="9.16015625" style="0" customWidth="1"/>
    <col min="4" max="4" width="40.5" style="0" customWidth="1"/>
    <col min="5" max="5" width="25.83203125" style="0" customWidth="1"/>
    <col min="6" max="7" width="21.83203125" style="0" customWidth="1"/>
  </cols>
  <sheetData>
    <row r="1" spans="1:7" ht="19.5" customHeight="1">
      <c r="A1" s="24"/>
      <c r="B1" s="24"/>
      <c r="C1" s="24"/>
      <c r="D1" s="25"/>
      <c r="E1" s="24"/>
      <c r="F1" s="24"/>
      <c r="G1" s="15" t="s">
        <v>287</v>
      </c>
    </row>
    <row r="2" spans="1:7" ht="25.5" customHeight="1">
      <c r="A2" s="122" t="s">
        <v>288</v>
      </c>
      <c r="B2" s="122"/>
      <c r="C2" s="122"/>
      <c r="D2" s="122"/>
      <c r="E2" s="122"/>
      <c r="F2" s="122"/>
      <c r="G2" s="122"/>
    </row>
    <row r="3" spans="1:7" ht="19.5" customHeight="1">
      <c r="A3" s="35" t="s">
        <v>5</v>
      </c>
      <c r="B3" s="13"/>
      <c r="C3" s="13"/>
      <c r="D3" s="13"/>
      <c r="E3" s="27"/>
      <c r="F3" s="27"/>
      <c r="G3" s="15" t="s">
        <v>6</v>
      </c>
    </row>
    <row r="4" spans="1:7" ht="19.5" customHeight="1">
      <c r="A4" s="167" t="s">
        <v>289</v>
      </c>
      <c r="B4" s="168"/>
      <c r="C4" s="168"/>
      <c r="D4" s="169"/>
      <c r="E4" s="131" t="s">
        <v>110</v>
      </c>
      <c r="F4" s="132"/>
      <c r="G4" s="132"/>
    </row>
    <row r="5" spans="1:7" ht="19.5" customHeight="1">
      <c r="A5" s="125" t="s">
        <v>68</v>
      </c>
      <c r="B5" s="127"/>
      <c r="C5" s="170" t="s">
        <v>69</v>
      </c>
      <c r="D5" s="136" t="s">
        <v>290</v>
      </c>
      <c r="E5" s="132" t="s">
        <v>60</v>
      </c>
      <c r="F5" s="172" t="s">
        <v>291</v>
      </c>
      <c r="G5" s="174" t="s">
        <v>292</v>
      </c>
    </row>
    <row r="6" spans="1:7" ht="33.75" customHeight="1">
      <c r="A6" s="17" t="s">
        <v>81</v>
      </c>
      <c r="B6" s="18" t="s">
        <v>82</v>
      </c>
      <c r="C6" s="171"/>
      <c r="D6" s="162"/>
      <c r="E6" s="139"/>
      <c r="F6" s="173"/>
      <c r="G6" s="175"/>
    </row>
    <row r="7" spans="1:7" ht="19.5" customHeight="1">
      <c r="A7" s="23" t="s">
        <v>20</v>
      </c>
      <c r="B7" s="37" t="s">
        <v>20</v>
      </c>
      <c r="C7" s="40" t="s">
        <v>20</v>
      </c>
      <c r="D7" s="23" t="s">
        <v>60</v>
      </c>
      <c r="E7" s="41">
        <v>4218958.18</v>
      </c>
      <c r="F7" s="42">
        <v>3566269.18</v>
      </c>
      <c r="G7" s="39">
        <v>652689</v>
      </c>
    </row>
    <row r="8" spans="1:7" ht="19.5" customHeight="1">
      <c r="A8" s="23" t="s">
        <v>20</v>
      </c>
      <c r="B8" s="37" t="s">
        <v>20</v>
      </c>
      <c r="C8" s="40" t="s">
        <v>20</v>
      </c>
      <c r="D8" s="23" t="s">
        <v>85</v>
      </c>
      <c r="E8" s="41">
        <v>4218958.18</v>
      </c>
      <c r="F8" s="42">
        <v>3566269.18</v>
      </c>
      <c r="G8" s="39">
        <v>652689</v>
      </c>
    </row>
    <row r="9" spans="1:7" ht="19.5" customHeight="1">
      <c r="A9" s="23" t="s">
        <v>20</v>
      </c>
      <c r="B9" s="37" t="s">
        <v>20</v>
      </c>
      <c r="C9" s="40" t="s">
        <v>168</v>
      </c>
      <c r="D9" s="23" t="s">
        <v>293</v>
      </c>
      <c r="E9" s="41">
        <v>4218958.18</v>
      </c>
      <c r="F9" s="42">
        <v>3566269.18</v>
      </c>
      <c r="G9" s="39">
        <v>652689</v>
      </c>
    </row>
    <row r="10" spans="1:7" ht="19.5" customHeight="1">
      <c r="A10" s="23" t="s">
        <v>294</v>
      </c>
      <c r="B10" s="37" t="s">
        <v>295</v>
      </c>
      <c r="C10" s="40" t="s">
        <v>172</v>
      </c>
      <c r="D10" s="23" t="s">
        <v>296</v>
      </c>
      <c r="E10" s="41">
        <v>230196</v>
      </c>
      <c r="F10" s="42">
        <v>230196</v>
      </c>
      <c r="G10" s="39">
        <v>0</v>
      </c>
    </row>
    <row r="11" spans="1:7" ht="19.5" customHeight="1">
      <c r="A11" s="23" t="s">
        <v>297</v>
      </c>
      <c r="B11" s="37" t="s">
        <v>298</v>
      </c>
      <c r="C11" s="40" t="s">
        <v>172</v>
      </c>
      <c r="D11" s="23" t="s">
        <v>181</v>
      </c>
      <c r="E11" s="41">
        <v>20000</v>
      </c>
      <c r="F11" s="42">
        <v>0</v>
      </c>
      <c r="G11" s="39">
        <v>20000</v>
      </c>
    </row>
    <row r="12" spans="1:7" ht="19.5" customHeight="1">
      <c r="A12" s="23" t="s">
        <v>299</v>
      </c>
      <c r="B12" s="37" t="s">
        <v>300</v>
      </c>
      <c r="C12" s="40" t="s">
        <v>172</v>
      </c>
      <c r="D12" s="23" t="s">
        <v>301</v>
      </c>
      <c r="E12" s="41">
        <v>600</v>
      </c>
      <c r="F12" s="42">
        <v>600</v>
      </c>
      <c r="G12" s="39">
        <v>0</v>
      </c>
    </row>
    <row r="13" spans="1:7" ht="19.5" customHeight="1">
      <c r="A13" s="23" t="s">
        <v>294</v>
      </c>
      <c r="B13" s="37" t="s">
        <v>302</v>
      </c>
      <c r="C13" s="40" t="s">
        <v>172</v>
      </c>
      <c r="D13" s="23" t="s">
        <v>303</v>
      </c>
      <c r="E13" s="41">
        <v>179759.75</v>
      </c>
      <c r="F13" s="42">
        <v>179759.75</v>
      </c>
      <c r="G13" s="39">
        <v>0</v>
      </c>
    </row>
    <row r="14" spans="1:7" ht="19.5" customHeight="1">
      <c r="A14" s="23" t="s">
        <v>297</v>
      </c>
      <c r="B14" s="37" t="s">
        <v>304</v>
      </c>
      <c r="C14" s="40" t="s">
        <v>172</v>
      </c>
      <c r="D14" s="23" t="s">
        <v>180</v>
      </c>
      <c r="E14" s="41">
        <v>20000</v>
      </c>
      <c r="F14" s="42">
        <v>0</v>
      </c>
      <c r="G14" s="39">
        <v>20000</v>
      </c>
    </row>
    <row r="15" spans="1:7" ht="19.5" customHeight="1">
      <c r="A15" s="23" t="s">
        <v>297</v>
      </c>
      <c r="B15" s="37" t="s">
        <v>305</v>
      </c>
      <c r="C15" s="40" t="s">
        <v>172</v>
      </c>
      <c r="D15" s="23" t="s">
        <v>306</v>
      </c>
      <c r="E15" s="41">
        <v>13899</v>
      </c>
      <c r="F15" s="42">
        <v>0</v>
      </c>
      <c r="G15" s="39">
        <v>13899</v>
      </c>
    </row>
    <row r="16" spans="1:7" ht="19.5" customHeight="1">
      <c r="A16" s="23" t="s">
        <v>294</v>
      </c>
      <c r="B16" s="37" t="s">
        <v>104</v>
      </c>
      <c r="C16" s="40" t="s">
        <v>172</v>
      </c>
      <c r="D16" s="23" t="s">
        <v>307</v>
      </c>
      <c r="E16" s="41">
        <v>90543</v>
      </c>
      <c r="F16" s="42">
        <v>90543</v>
      </c>
      <c r="G16" s="39">
        <v>0</v>
      </c>
    </row>
    <row r="17" spans="1:7" ht="19.5" customHeight="1">
      <c r="A17" s="23" t="s">
        <v>294</v>
      </c>
      <c r="B17" s="37" t="s">
        <v>308</v>
      </c>
      <c r="C17" s="40" t="s">
        <v>172</v>
      </c>
      <c r="D17" s="23" t="s">
        <v>175</v>
      </c>
      <c r="E17" s="41">
        <v>312360.75</v>
      </c>
      <c r="F17" s="42">
        <v>312360.75</v>
      </c>
      <c r="G17" s="39">
        <v>0</v>
      </c>
    </row>
    <row r="18" spans="1:7" ht="19.5" customHeight="1">
      <c r="A18" s="23" t="s">
        <v>297</v>
      </c>
      <c r="B18" s="37" t="s">
        <v>295</v>
      </c>
      <c r="C18" s="40" t="s">
        <v>172</v>
      </c>
      <c r="D18" s="23" t="s">
        <v>309</v>
      </c>
      <c r="E18" s="41">
        <v>12000</v>
      </c>
      <c r="F18" s="42">
        <v>0</v>
      </c>
      <c r="G18" s="39">
        <v>12000</v>
      </c>
    </row>
    <row r="19" spans="1:7" ht="19.5" customHeight="1">
      <c r="A19" s="23" t="s">
        <v>297</v>
      </c>
      <c r="B19" s="37" t="s">
        <v>96</v>
      </c>
      <c r="C19" s="40" t="s">
        <v>172</v>
      </c>
      <c r="D19" s="23" t="s">
        <v>310</v>
      </c>
      <c r="E19" s="41">
        <v>3000</v>
      </c>
      <c r="F19" s="42">
        <v>0</v>
      </c>
      <c r="G19" s="39">
        <v>3000</v>
      </c>
    </row>
    <row r="20" spans="1:7" ht="19.5" customHeight="1">
      <c r="A20" s="23" t="s">
        <v>294</v>
      </c>
      <c r="B20" s="37" t="s">
        <v>102</v>
      </c>
      <c r="C20" s="40" t="s">
        <v>172</v>
      </c>
      <c r="D20" s="23" t="s">
        <v>311</v>
      </c>
      <c r="E20" s="41">
        <v>892881</v>
      </c>
      <c r="F20" s="42">
        <v>892881</v>
      </c>
      <c r="G20" s="39">
        <v>0</v>
      </c>
    </row>
    <row r="21" spans="1:7" ht="19.5" customHeight="1">
      <c r="A21" s="23" t="s">
        <v>297</v>
      </c>
      <c r="B21" s="37" t="s">
        <v>312</v>
      </c>
      <c r="C21" s="40" t="s">
        <v>172</v>
      </c>
      <c r="D21" s="23" t="s">
        <v>183</v>
      </c>
      <c r="E21" s="41">
        <v>30000</v>
      </c>
      <c r="F21" s="42">
        <v>0</v>
      </c>
      <c r="G21" s="39">
        <v>30000</v>
      </c>
    </row>
    <row r="22" spans="1:7" ht="19.5" customHeight="1">
      <c r="A22" s="23" t="s">
        <v>297</v>
      </c>
      <c r="B22" s="37" t="s">
        <v>182</v>
      </c>
      <c r="C22" s="40" t="s">
        <v>172</v>
      </c>
      <c r="D22" s="23" t="s">
        <v>313</v>
      </c>
      <c r="E22" s="41">
        <v>20000</v>
      </c>
      <c r="F22" s="42">
        <v>0</v>
      </c>
      <c r="G22" s="39">
        <v>20000</v>
      </c>
    </row>
    <row r="23" spans="1:7" ht="19.5" customHeight="1">
      <c r="A23" s="23" t="s">
        <v>299</v>
      </c>
      <c r="B23" s="37" t="s">
        <v>96</v>
      </c>
      <c r="C23" s="40" t="s">
        <v>172</v>
      </c>
      <c r="D23" s="23" t="s">
        <v>314</v>
      </c>
      <c r="E23" s="41">
        <v>8640</v>
      </c>
      <c r="F23" s="42">
        <v>8640</v>
      </c>
      <c r="G23" s="39">
        <v>0</v>
      </c>
    </row>
    <row r="24" spans="1:7" ht="19.5" customHeight="1">
      <c r="A24" s="23" t="s">
        <v>294</v>
      </c>
      <c r="B24" s="37" t="s">
        <v>87</v>
      </c>
      <c r="C24" s="40" t="s">
        <v>172</v>
      </c>
      <c r="D24" s="23" t="s">
        <v>315</v>
      </c>
      <c r="E24" s="41">
        <v>401703.75</v>
      </c>
      <c r="F24" s="42">
        <v>401703.75</v>
      </c>
      <c r="G24" s="39">
        <v>0</v>
      </c>
    </row>
    <row r="25" spans="1:7" ht="19.5" customHeight="1">
      <c r="A25" s="23" t="s">
        <v>297</v>
      </c>
      <c r="B25" s="37" t="s">
        <v>102</v>
      </c>
      <c r="C25" s="40" t="s">
        <v>172</v>
      </c>
      <c r="D25" s="23" t="s">
        <v>316</v>
      </c>
      <c r="E25" s="41">
        <v>10000</v>
      </c>
      <c r="F25" s="42">
        <v>0</v>
      </c>
      <c r="G25" s="39">
        <v>10000</v>
      </c>
    </row>
    <row r="26" spans="1:7" ht="19.5" customHeight="1">
      <c r="A26" s="23" t="s">
        <v>297</v>
      </c>
      <c r="B26" s="37" t="s">
        <v>88</v>
      </c>
      <c r="C26" s="40" t="s">
        <v>172</v>
      </c>
      <c r="D26" s="23" t="s">
        <v>317</v>
      </c>
      <c r="E26" s="41">
        <v>133897.1</v>
      </c>
      <c r="F26" s="42">
        <v>0</v>
      </c>
      <c r="G26" s="39">
        <v>133897.1</v>
      </c>
    </row>
    <row r="27" spans="1:7" ht="19.5" customHeight="1">
      <c r="A27" s="23" t="s">
        <v>294</v>
      </c>
      <c r="B27" s="37" t="s">
        <v>100</v>
      </c>
      <c r="C27" s="40" t="s">
        <v>172</v>
      </c>
      <c r="D27" s="23" t="s">
        <v>318</v>
      </c>
      <c r="E27" s="41">
        <v>39257.25</v>
      </c>
      <c r="F27" s="42">
        <v>39257.25</v>
      </c>
      <c r="G27" s="39">
        <v>0</v>
      </c>
    </row>
    <row r="28" spans="1:7" ht="19.5" customHeight="1">
      <c r="A28" s="23" t="s">
        <v>294</v>
      </c>
      <c r="B28" s="37" t="s">
        <v>319</v>
      </c>
      <c r="C28" s="40" t="s">
        <v>172</v>
      </c>
      <c r="D28" s="23" t="s">
        <v>320</v>
      </c>
      <c r="E28" s="41">
        <v>10095</v>
      </c>
      <c r="F28" s="42">
        <v>10095</v>
      </c>
      <c r="G28" s="39">
        <v>0</v>
      </c>
    </row>
    <row r="29" spans="1:7" ht="19.5" customHeight="1">
      <c r="A29" s="23" t="s">
        <v>294</v>
      </c>
      <c r="B29" s="37" t="s">
        <v>88</v>
      </c>
      <c r="C29" s="40" t="s">
        <v>172</v>
      </c>
      <c r="D29" s="23" t="s">
        <v>321</v>
      </c>
      <c r="E29" s="41">
        <v>1389753</v>
      </c>
      <c r="F29" s="42">
        <v>1389753</v>
      </c>
      <c r="G29" s="39">
        <v>0</v>
      </c>
    </row>
    <row r="30" spans="1:7" ht="19.5" customHeight="1">
      <c r="A30" s="23" t="s">
        <v>297</v>
      </c>
      <c r="B30" s="37" t="s">
        <v>184</v>
      </c>
      <c r="C30" s="40" t="s">
        <v>172</v>
      </c>
      <c r="D30" s="23" t="s">
        <v>185</v>
      </c>
      <c r="E30" s="41">
        <v>71102.9</v>
      </c>
      <c r="F30" s="42">
        <v>0</v>
      </c>
      <c r="G30" s="39">
        <v>71102.9</v>
      </c>
    </row>
    <row r="31" spans="1:7" ht="19.5" customHeight="1">
      <c r="A31" s="23" t="s">
        <v>299</v>
      </c>
      <c r="B31" s="37" t="s">
        <v>295</v>
      </c>
      <c r="C31" s="40" t="s">
        <v>172</v>
      </c>
      <c r="D31" s="23" t="s">
        <v>322</v>
      </c>
      <c r="E31" s="41">
        <v>10479.68</v>
      </c>
      <c r="F31" s="42">
        <v>10479.68</v>
      </c>
      <c r="G31" s="39">
        <v>0</v>
      </c>
    </row>
    <row r="32" spans="1:7" ht="19.5" customHeight="1">
      <c r="A32" s="23" t="s">
        <v>297</v>
      </c>
      <c r="B32" s="37" t="s">
        <v>100</v>
      </c>
      <c r="C32" s="40" t="s">
        <v>172</v>
      </c>
      <c r="D32" s="23" t="s">
        <v>323</v>
      </c>
      <c r="E32" s="41">
        <v>100000</v>
      </c>
      <c r="F32" s="42">
        <v>0</v>
      </c>
      <c r="G32" s="39">
        <v>100000</v>
      </c>
    </row>
    <row r="33" spans="1:7" ht="19.5" customHeight="1">
      <c r="A33" s="23" t="s">
        <v>297</v>
      </c>
      <c r="B33" s="37" t="s">
        <v>324</v>
      </c>
      <c r="C33" s="40" t="s">
        <v>172</v>
      </c>
      <c r="D33" s="23" t="s">
        <v>325</v>
      </c>
      <c r="E33" s="41">
        <v>218790</v>
      </c>
      <c r="F33" s="42">
        <v>0</v>
      </c>
      <c r="G33" s="39">
        <v>218790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10"/>
      <c r="B1" s="11"/>
      <c r="C1" s="11"/>
      <c r="D1" s="11"/>
      <c r="E1" s="11"/>
      <c r="F1" s="12" t="s">
        <v>326</v>
      </c>
    </row>
    <row r="2" spans="1:6" ht="19.5" customHeight="1">
      <c r="A2" s="122" t="s">
        <v>327</v>
      </c>
      <c r="B2" s="122"/>
      <c r="C2" s="122"/>
      <c r="D2" s="122"/>
      <c r="E2" s="122"/>
      <c r="F2" s="122"/>
    </row>
    <row r="3" spans="1:6" ht="19.5" customHeight="1">
      <c r="A3" s="35" t="s">
        <v>5</v>
      </c>
      <c r="B3" s="13"/>
      <c r="C3" s="13"/>
      <c r="D3" s="36"/>
      <c r="E3" s="36"/>
      <c r="F3" s="15" t="s">
        <v>6</v>
      </c>
    </row>
    <row r="4" spans="1:6" ht="19.5" customHeight="1">
      <c r="A4" s="125" t="s">
        <v>68</v>
      </c>
      <c r="B4" s="126"/>
      <c r="C4" s="127"/>
      <c r="D4" s="176" t="s">
        <v>69</v>
      </c>
      <c r="E4" s="140" t="s">
        <v>328</v>
      </c>
      <c r="F4" s="172" t="s">
        <v>74</v>
      </c>
    </row>
    <row r="5" spans="1:6" ht="19.5" customHeight="1">
      <c r="A5" s="16" t="s">
        <v>81</v>
      </c>
      <c r="B5" s="17" t="s">
        <v>82</v>
      </c>
      <c r="C5" s="18" t="s">
        <v>83</v>
      </c>
      <c r="D5" s="177"/>
      <c r="E5" s="140"/>
      <c r="F5" s="173"/>
    </row>
    <row r="6" spans="1:6" ht="19.5" customHeight="1">
      <c r="A6" s="37" t="s">
        <v>20</v>
      </c>
      <c r="B6" s="37" t="s">
        <v>20</v>
      </c>
      <c r="C6" s="37" t="s">
        <v>20</v>
      </c>
      <c r="D6" s="38" t="s">
        <v>20</v>
      </c>
      <c r="E6" s="38" t="s">
        <v>60</v>
      </c>
      <c r="F6" s="39">
        <v>1357800</v>
      </c>
    </row>
    <row r="7" spans="1:6" ht="19.5" customHeight="1">
      <c r="A7" s="37" t="s">
        <v>20</v>
      </c>
      <c r="B7" s="37" t="s">
        <v>20</v>
      </c>
      <c r="C7" s="37" t="s">
        <v>20</v>
      </c>
      <c r="D7" s="38" t="s">
        <v>84</v>
      </c>
      <c r="E7" s="38" t="s">
        <v>85</v>
      </c>
      <c r="F7" s="39">
        <v>1357800</v>
      </c>
    </row>
    <row r="8" spans="1:6" ht="19.5" customHeight="1">
      <c r="A8" s="37" t="s">
        <v>20</v>
      </c>
      <c r="B8" s="37" t="s">
        <v>20</v>
      </c>
      <c r="C8" s="37" t="s">
        <v>20</v>
      </c>
      <c r="D8" s="38" t="s">
        <v>20</v>
      </c>
      <c r="E8" s="38" t="s">
        <v>293</v>
      </c>
      <c r="F8" s="39">
        <v>1357800</v>
      </c>
    </row>
    <row r="9" spans="1:6" ht="19.5" customHeight="1">
      <c r="A9" s="37" t="s">
        <v>20</v>
      </c>
      <c r="B9" s="37" t="s">
        <v>20</v>
      </c>
      <c r="C9" s="37" t="s">
        <v>20</v>
      </c>
      <c r="D9" s="38" t="s">
        <v>20</v>
      </c>
      <c r="E9" s="38" t="s">
        <v>329</v>
      </c>
      <c r="F9" s="39">
        <v>1357800</v>
      </c>
    </row>
    <row r="10" spans="1:6" ht="19.5" customHeight="1">
      <c r="A10" s="37" t="s">
        <v>86</v>
      </c>
      <c r="B10" s="37" t="s">
        <v>87</v>
      </c>
      <c r="C10" s="37" t="s">
        <v>91</v>
      </c>
      <c r="D10" s="38" t="s">
        <v>89</v>
      </c>
      <c r="E10" s="38" t="s">
        <v>330</v>
      </c>
      <c r="F10" s="39">
        <v>336000</v>
      </c>
    </row>
    <row r="11" spans="1:6" ht="19.5" customHeight="1">
      <c r="A11" s="37" t="s">
        <v>86</v>
      </c>
      <c r="B11" s="37" t="s">
        <v>87</v>
      </c>
      <c r="C11" s="37" t="s">
        <v>91</v>
      </c>
      <c r="D11" s="38" t="s">
        <v>89</v>
      </c>
      <c r="E11" s="38" t="s">
        <v>331</v>
      </c>
      <c r="F11" s="39">
        <v>244300</v>
      </c>
    </row>
    <row r="12" spans="1:6" ht="19.5" customHeight="1">
      <c r="A12" s="37" t="s">
        <v>86</v>
      </c>
      <c r="B12" s="37" t="s">
        <v>87</v>
      </c>
      <c r="C12" s="37" t="s">
        <v>91</v>
      </c>
      <c r="D12" s="38" t="s">
        <v>89</v>
      </c>
      <c r="E12" s="38" t="s">
        <v>332</v>
      </c>
      <c r="F12" s="39">
        <v>577500</v>
      </c>
    </row>
    <row r="13" spans="1:6" ht="19.5" customHeight="1">
      <c r="A13" s="37" t="s">
        <v>86</v>
      </c>
      <c r="B13" s="37" t="s">
        <v>87</v>
      </c>
      <c r="C13" s="37" t="s">
        <v>91</v>
      </c>
      <c r="D13" s="38" t="s">
        <v>89</v>
      </c>
      <c r="E13" s="38" t="s">
        <v>333</v>
      </c>
      <c r="F13" s="39">
        <v>200000</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2022-07-19T08:30:46Z</dcterms:created>
  <dcterms:modified xsi:type="dcterms:W3CDTF">2022-07-21T14:00:03Z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93EC69DD2EE541BBAA7F3073EF9EBBC9</vt:lpwstr>
  </property>
  <property fmtid="{D5CDD505-2E9C-101B-9397-08002B2CF9AE}" pid="3" name="KSOProductBuildVer">
    <vt:lpwstr>2052-11.1.0.11875</vt:lpwstr>
  </property>
</Properties>
</file>