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firstSheet="2" activeTab="4"/>
  </bookViews>
  <sheets>
    <sheet name="1" sheetId="2" r:id="rId1"/>
    <sheet name="1-1" sheetId="3" r:id="rId2"/>
    <sheet name="1-2" sheetId="4" r:id="rId3"/>
    <sheet name="2" sheetId="5" r:id="rId4"/>
    <sheet name="2-1" sheetId="6" r:id="rId5"/>
    <sheet name="3" sheetId="7" r:id="rId6"/>
    <sheet name="3-1" sheetId="8" r:id="rId7"/>
    <sheet name="3-2" sheetId="9" r:id="rId8"/>
    <sheet name="3-3" sheetId="10" r:id="rId9"/>
    <sheet name="4" sheetId="11" r:id="rId10"/>
    <sheet name="4-1" sheetId="12" r:id="rId11"/>
    <sheet name="5" sheetId="13" r:id="rId12"/>
    <sheet name="6" sheetId="14"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________________A08">'[13]A01-1'!$A$5:$C$36</definedName>
    <definedName name="________________A01">#REF!</definedName>
    <definedName name="________________A08">'[4]A01-1'!$A$5:$C$36</definedName>
    <definedName name="_______________A01">#REF!</definedName>
    <definedName name="_______________A08">'[1]A01-1'!$A$5:$C$36</definedName>
    <definedName name="______________A01">#REF!</definedName>
    <definedName name="______________A08">'[12]A01-1'!$A$5:$C$36</definedName>
    <definedName name="_____________A01">#REF!</definedName>
    <definedName name="_____________A08">'[9]A01-1'!$A$5:$C$36</definedName>
    <definedName name="____________A01">#REF!</definedName>
    <definedName name="____________A08">'[6]A01-1'!$A$5:$C$36</definedName>
    <definedName name="____________qyc1234">#REF!</definedName>
    <definedName name="___________A01">#REF!</definedName>
    <definedName name="___________A08">'[6]A01-1'!$A$5:$C$36</definedName>
    <definedName name="___________qyc1234">#REF!</definedName>
    <definedName name="__________A01">#REF!</definedName>
    <definedName name="__________A08">'[6]A01-1'!$A$5:$C$36</definedName>
    <definedName name="__________qyc1234">#REF!</definedName>
    <definedName name="_________A01">#REF!</definedName>
    <definedName name="_________A08">'[7]A01-1'!$A$5:$C$36</definedName>
    <definedName name="_________qyc1234">#REF!</definedName>
    <definedName name="________A01">#REF!</definedName>
    <definedName name="________A08">'[6]A01-1'!$A$5:$C$36</definedName>
    <definedName name="________qyc1234">#REF!</definedName>
    <definedName name="_______A01">#REF!</definedName>
    <definedName name="_______A08">'[8]A01-1'!$A$5:$C$36</definedName>
    <definedName name="_______qyc1234">#REF!</definedName>
    <definedName name="______A01">#REF!</definedName>
    <definedName name="______A08">'[5]A01-1'!$A$5:$C$36</definedName>
    <definedName name="______qyc1234">#REF!</definedName>
    <definedName name="_____A01">#REF!</definedName>
    <definedName name="_____A08">'[5]A01-1'!$A$5:$C$36</definedName>
    <definedName name="_____qyc1234">#REF!</definedName>
    <definedName name="____1A01_">#REF!</definedName>
    <definedName name="____2A08_">'[2]A01-1'!$A$5:$C$36</definedName>
    <definedName name="____A01">#REF!</definedName>
    <definedName name="____A08">'[3]A01-1'!$A$5:$C$36</definedName>
    <definedName name="____qyc1234">#REF!</definedName>
    <definedName name="___1A01_">#REF!</definedName>
    <definedName name="___2A08_">'[1]A01-1'!$A$5:$C$36</definedName>
    <definedName name="___A01">#REF!</definedName>
    <definedName name="___A08">'[3]A01-1'!$A$5:$C$36</definedName>
    <definedName name="___qyc1234">#REF!</definedName>
    <definedName name="__1A01_">#REF!</definedName>
    <definedName name="__2A01_">#REF!</definedName>
    <definedName name="__2A08_">'[1]A01-1'!$A$5:$C$36</definedName>
    <definedName name="__4A08_">'[1]A01-1'!$A$5:$C$36</definedName>
    <definedName name="__A01">#REF!</definedName>
    <definedName name="__A08">'[1]A01-1'!$A$5:$C$36</definedName>
    <definedName name="__qyc1234">#REF!</definedName>
    <definedName name="_1A01_">#REF!</definedName>
    <definedName name="_2A01_">#REF!</definedName>
    <definedName name="_4A08_">'[1]A01-1'!$A$5:$C$36</definedName>
    <definedName name="_A01">#REF!</definedName>
    <definedName name="_A08">'[1]A01-1'!$A$5:$C$36</definedName>
    <definedName name="_a8756">'[4]A01-1'!$A$5:$C$36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s">#N/A</definedName>
    <definedName name="地区名称">#REF!</definedName>
    <definedName name="分类">#REF!</definedName>
    <definedName name="行业">[10]Sheet1!$W$2:$W$9</definedName>
    <definedName name="市州">[10]Sheet1!$A$2:$U$2</definedName>
    <definedName name="形式">#REF!</definedName>
    <definedName name="性质">[11]Sheet2!$A$1:$A$4</definedName>
    <definedName name="支出">#REF!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<sst xmlns="http://schemas.openxmlformats.org/spreadsheetml/2006/main" count="933" uniqueCount="322">
  <si>
    <t>表1</t>
  </si>
  <si>
    <t>单位收支总表</t>
  </si>
  <si>
    <t>单位：宣汉县房产管理局</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</si>
  <si>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</si>
  <si>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</si>
  <si>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</si>
  <si>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</si>
  <si>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</si>
  <si>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</si>
  <si>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</si>
  <si>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</si>
  <si>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</si>
  <si>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</si>
  <si>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</si>
  <si>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</si>
  <si>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</si>
  <si>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</si>
  <si>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</si>
  <si>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</si>
  <si>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</si>
  <si>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</si>
  <si>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</si>
  <si>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</si>
  <si>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</si>
  <si>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</si>
  <si>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</si>
  <si>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</si>
  <si>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</si>
  <si>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</si>
  <si>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</si>
  <si>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</si>
  <si>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</si>
  <si>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</si>
  <si>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</si>
  <si>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</si>
  <si>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</si>
  <si>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</si>
  <si>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</si>
  <si>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</si>
  <si>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</si>
  <si>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</si>
  <si>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</si>
  <si>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</si>
  <si>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</si>
  <si>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</si>
  <si>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</si>
  <si>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</si>
  <si>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</si>
  <si>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</si>
  <si>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</si>
  <si>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</si>
  <si>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</si>
  <si>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</si>
  <si>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</si>
  <si>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</si>
  <si>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单位收入总表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</si>
  <si>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</si>
  <si>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</si>
  <si>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</si>
  <si>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</si>
  <si>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</si>
  <si>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</si>
  <si>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</si>
  <si>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</si>
  <si>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</si>
  <si>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</si>
  <si>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</si>
  <si>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表1-2</t>
  </si>
  <si>
    <t>单位支出总表</t>
  </si>
  <si>
    <t>基本支出</t>
  </si>
  <si>
    <t>项目支出</t>
  </si>
  <si>
    <t>上缴上级支出</t>
  </si>
  <si>
    <t>对附属单位补助
支出</t>
  </si>
  <si>
    <t>科目编码</t>
  </si>
  <si>
    <t>科目名称</t>
  </si>
  <si>
    <t>类</t>
  </si>
  <si>
    <t>款</t>
  </si>
  <si>
    <t>项</t>
  </si>
  <si>
    <t>合    计</t>
  </si>
  <si>
    <t>208</t>
  </si>
  <si>
    <t>05</t>
  </si>
  <si>
    <t>02</t>
  </si>
  <si>
    <t>事业单位离退休</t>
  </si>
  <si>
    <t>机关事业单位基本养老保险缴费支出</t>
  </si>
  <si>
    <t>210</t>
  </si>
  <si>
    <t>11</t>
  </si>
  <si>
    <t>事业单位医疗</t>
  </si>
  <si>
    <t>99</t>
  </si>
  <si>
    <t>其他行政事业单位医疗支出</t>
  </si>
  <si>
    <t>212</t>
  </si>
  <si>
    <t>01</t>
  </si>
  <si>
    <t>其他城乡社区管理事务支出</t>
  </si>
  <si>
    <t>221</t>
  </si>
  <si>
    <t>住房公积金</t>
  </si>
  <si>
    <t xml:space="preserve">
</t>
  </si>
  <si>
    <t>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</si>
  <si>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</si>
  <si>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</si>
  <si>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</si>
  <si>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</si>
  <si>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</si>
  <si>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</si>
  <si>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</si>
  <si>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</si>
  <si>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</si>
  <si>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</si>
  <si>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</si>
  <si>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</si>
  <si>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一、上年结转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</si>
  <si>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</si>
  <si>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</si>
  <si>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</si>
  <si>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</si>
  <si>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</si>
  <si>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t> 社会保障和就业支出</t>
  </si>
  <si>
    <r>
      <rPr>
        <sz val="11"/>
        <rFont val="宋体"/>
        <charset val="134"/>
      </rPr>
      <t> 社会保险基金支出</t>
    </r>
  </si>
  <si>
    <r>
      <rPr>
        <sz val="11"/>
        <rFont val="宋体"/>
        <charset val="134"/>
      </rPr>
      <t> 卫生健康支出</t>
    </r>
  </si>
  <si>
    <r>
      <rPr>
        <sz val="11"/>
        <rFont val="宋体"/>
        <charset val="134"/>
      </rPr>
      <t> 节能环保支出</t>
    </r>
  </si>
  <si>
    <t> 城乡社区支出</t>
  </si>
  <si>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</si>
  <si>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</si>
  <si>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</si>
  <si>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</si>
  <si>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</si>
  <si>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</si>
  <si>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</si>
  <si>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</si>
  <si>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</si>
  <si>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</si>
  <si>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</si>
  <si>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</si>
  <si>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</si>
  <si>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</si>
  <si>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</si>
  <si>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</si>
  <si>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</si>
  <si>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</si>
  <si>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县级当年财政拨款安排</t>
  </si>
  <si>
    <t>中央提前通知专项转移支付等</t>
  </si>
  <si>
    <t>上年结转安排</t>
  </si>
  <si>
    <t>一般公共预算拨款</t>
  </si>
  <si>
    <t>政府性基金安排</t>
  </si>
  <si>
    <t>国有资本经营预算安排</t>
  </si>
  <si>
    <t>上年应返还额度
结转</t>
  </si>
  <si>
    <t>小计</t>
  </si>
  <si>
    <t>301</t>
  </si>
  <si>
    <t>工资福利支出</t>
  </si>
  <si>
    <t>基本工资</t>
  </si>
  <si>
    <t>津贴补贴</t>
  </si>
  <si>
    <t>03</t>
  </si>
  <si>
    <t>奖金</t>
  </si>
  <si>
    <t>07</t>
  </si>
  <si>
    <t>绩效工资</t>
  </si>
  <si>
    <t>08</t>
  </si>
  <si>
    <t>机关事业单位基本养老保险缴费</t>
  </si>
  <si>
    <t>10</t>
  </si>
  <si>
    <t>职工基本医疗保险缴费</t>
  </si>
  <si>
    <t>12</t>
  </si>
  <si>
    <t>其他社会保障缴费</t>
  </si>
  <si>
    <t>工伤保险（3011201）</t>
  </si>
  <si>
    <t>失业保险（3011202）</t>
  </si>
  <si>
    <t>13</t>
  </si>
  <si>
    <t>302</t>
  </si>
  <si>
    <t>商品和服务支出</t>
  </si>
  <si>
    <t>办公费</t>
  </si>
  <si>
    <t>印刷费</t>
  </si>
  <si>
    <t>水费</t>
  </si>
  <si>
    <t>06</t>
  </si>
  <si>
    <t>电费</t>
  </si>
  <si>
    <t>邮电费</t>
  </si>
  <si>
    <t>差旅费</t>
  </si>
  <si>
    <t>维修（护）费</t>
  </si>
  <si>
    <t>17</t>
  </si>
  <si>
    <t>公务接待费</t>
  </si>
  <si>
    <t>26</t>
  </si>
  <si>
    <t>劳务费</t>
  </si>
  <si>
    <t>27</t>
  </si>
  <si>
    <t>委托业务费</t>
  </si>
  <si>
    <t>28</t>
  </si>
  <si>
    <t>工会经费</t>
  </si>
  <si>
    <t>31</t>
  </si>
  <si>
    <t>公务用车运行维护费</t>
  </si>
  <si>
    <t>其他商品和服务支出</t>
  </si>
  <si>
    <t>党组织活动经费(3029901)</t>
  </si>
  <si>
    <t>职工教育培训费(3029902)</t>
  </si>
  <si>
    <t>其他商品服务支出(3029903)</t>
  </si>
  <si>
    <t>303</t>
  </si>
  <si>
    <t>对个人和家庭的补助</t>
  </si>
  <si>
    <t>生活补助</t>
  </si>
  <si>
    <t>遗属生活补助（3030501）</t>
  </si>
  <si>
    <t>退休人员生活补助（3030502）</t>
  </si>
  <si>
    <t>09</t>
  </si>
  <si>
    <t>奖励金</t>
  </si>
  <si>
    <t>表3</t>
  </si>
  <si>
    <t>一般公共预算支出预算表</t>
  </si>
  <si>
    <t>当年财政拨款安排</t>
  </si>
  <si>
    <t>表3-1</t>
  </si>
  <si>
    <t>一般公共预算基本支出预算表</t>
  </si>
  <si>
    <t>人员经费</t>
  </si>
  <si>
    <t>公用经费</t>
  </si>
  <si>
    <t>表3-2</t>
  </si>
  <si>
    <t>一般公共预算项目支出预算表</t>
  </si>
  <si>
    <t>项目名称</t>
  </si>
  <si>
    <t>金额</t>
  </si>
  <si>
    <t>城乡房屋安全鉴定及房屋交易管理工作经费（2025年部门专项）</t>
  </si>
  <si>
    <t>城乡白蚁防治工作经费（2025年部门专项）</t>
  </si>
  <si>
    <t>住保工作及公租房、直管公房管理维修工作经费（2025年部门专项）</t>
  </si>
  <si>
    <t>表3-3</t>
  </si>
  <si>
    <t>一般公共预算“三公”经费支出预算表</t>
  </si>
  <si>
    <t>当年财政拨款预算安排</t>
  </si>
  <si>
    <t>因公出国（境）
费用</t>
  </si>
  <si>
    <t>公务用车购置及运行费</t>
  </si>
  <si>
    <t>公务用车购置费</t>
  </si>
  <si>
    <t>公务用车运行费</t>
  </si>
  <si>
    <t>表4</t>
  </si>
  <si>
    <t>政府性基金支出预算表</t>
  </si>
  <si>
    <t>本年政府性基金预算支出</t>
  </si>
  <si>
    <t>本表无数据</t>
  </si>
  <si>
    <t>表4-1</t>
  </si>
  <si>
    <t>政府性基金预算“三公”经费支出预算表</t>
  </si>
  <si>
    <t>表5</t>
  </si>
  <si>
    <t>国有资本经营预算支出预算表</t>
  </si>
  <si>
    <t>本年国有资本经营预算支出</t>
  </si>
  <si>
    <t>表6</t>
  </si>
  <si>
    <r>
      <rPr>
        <b/>
        <sz val="20"/>
        <rFont val="宋体"/>
        <charset val="134"/>
      </rPr>
      <t>单位预算项目绩效目标表（2</t>
    </r>
    <r>
      <rPr>
        <b/>
        <sz val="20"/>
        <rFont val="宋体"/>
        <charset val="134"/>
      </rPr>
      <t>025</t>
    </r>
    <r>
      <rPr>
        <b/>
        <sz val="20"/>
        <rFont val="宋体"/>
        <charset val="134"/>
      </rPr>
      <t>年度）</t>
    </r>
  </si>
  <si>
    <t>单位名称</t>
  </si>
  <si>
    <t>年度目标</t>
  </si>
  <si>
    <t>一级指标</t>
  </si>
  <si>
    <t>二级指标</t>
  </si>
  <si>
    <t>三级指标</t>
  </si>
  <si>
    <t>指标性质</t>
  </si>
  <si>
    <t>指标值</t>
  </si>
  <si>
    <t>度量单位</t>
  </si>
  <si>
    <t>权重</t>
  </si>
  <si>
    <t>指标方向性</t>
  </si>
  <si>
    <t>宣汉县房产管理局</t>
  </si>
  <si>
    <t>1. 贯彻执行《城市危险房屋管理规定》及相关政策法规；严格按照鉴定标准、规范和规程进行房屋安全鉴定；
2.加强房屋安全的监督检查，督促房屋所有权人对经鉴定危险房屋按照处理建议及时加固或修缮治理，在县政府统一领导下做好抢险救灾工作； 
3.负责房屋安全管理法规、政策的宣传、咨询、解释工作；
4.网签合同备案；
5.宣传房地产预售政策；开展房地产市场巡查、检查。</t>
  </si>
  <si>
    <t>产出指标</t>
  </si>
  <si>
    <t>数量指标</t>
  </si>
  <si>
    <t>房屋安全鉴定面积</t>
  </si>
  <si>
    <t>≥</t>
  </si>
  <si>
    <t>80000</t>
  </si>
  <si>
    <t>平方米</t>
  </si>
  <si>
    <t>正向指标</t>
  </si>
  <si>
    <t>质量指标</t>
  </si>
  <si>
    <t>房屋安全鉴定准确率</t>
  </si>
  <si>
    <t>＝</t>
  </si>
  <si>
    <t>100</t>
  </si>
  <si>
    <t>%</t>
  </si>
  <si>
    <t>时效指标</t>
  </si>
  <si>
    <t>项目完成时间</t>
  </si>
  <si>
    <t>月</t>
  </si>
  <si>
    <t>办理增量、存量房交易</t>
  </si>
  <si>
    <t>6100</t>
  </si>
  <si>
    <t>件</t>
  </si>
  <si>
    <t>受理房产交易完成合格率</t>
  </si>
  <si>
    <t>效益指标</t>
  </si>
  <si>
    <t>社会效益指标</t>
  </si>
  <si>
    <t>及时发现和处理危险房屋</t>
  </si>
  <si>
    <t>95</t>
  </si>
  <si>
    <t>让全县中低收入住房困难家庭居住有保障</t>
  </si>
  <si>
    <t>5</t>
  </si>
  <si>
    <t>经济效益指标</t>
  </si>
  <si>
    <t>免费进行房屋安全鉴定</t>
  </si>
  <si>
    <t>满意度指标</t>
  </si>
  <si>
    <t>服务对象满意度指标</t>
  </si>
  <si>
    <t>提高服务质量，提升群众满意度</t>
  </si>
  <si>
    <t>成本指标</t>
  </si>
  <si>
    <t>经济成本指标</t>
  </si>
  <si>
    <t>其他商品服务支出</t>
  </si>
  <si>
    <t>≤</t>
  </si>
  <si>
    <t>38400</t>
  </si>
  <si>
    <t>元/年</t>
  </si>
  <si>
    <t>4</t>
  </si>
  <si>
    <t>反向指标</t>
  </si>
  <si>
    <t>10000</t>
  </si>
  <si>
    <t>2</t>
  </si>
  <si>
    <t>30000</t>
  </si>
  <si>
    <t>40000</t>
  </si>
  <si>
    <t xml:space="preserve">根据《城市房屋白蚁防治管理规定》（建设部第130号令）、《四川省城市房屋白蚁防治办法》（省政府第196号令）、川建房发〔2017〕745号文件的规定：                                     
1.加强我县白蚁防治的宣传工作、普及白蚁防治知识；                                         
2.配合住建局加强对白蚁防治工作的监督和管理，督促建设单位配合实施白蚁防治工作；                                          
3.委托和监管白蚁防治公司实施防治工作，确保白蚁防治工作的落实。  </t>
  </si>
  <si>
    <t>原有已防治出现白蚁的灭治</t>
  </si>
  <si>
    <t>安全事故发生率</t>
  </si>
  <si>
    <t>0</t>
  </si>
  <si>
    <t>实施白蚁防治施药合格率</t>
  </si>
  <si>
    <t>新建项目白蚁防治建筑面积</t>
  </si>
  <si>
    <t>70</t>
  </si>
  <si>
    <t>万元/平方米</t>
  </si>
  <si>
    <t>预防和控制白蚁危害</t>
  </si>
  <si>
    <t>生态效益指标</t>
  </si>
  <si>
    <t>减少白蚁危害</t>
  </si>
  <si>
    <t>98</t>
  </si>
  <si>
    <t>可持续发展指标</t>
  </si>
  <si>
    <t>新建房屋白蚁预防包治期限</t>
  </si>
  <si>
    <t>15</t>
  </si>
  <si>
    <t>年</t>
  </si>
  <si>
    <t>新建房屋白蚁预防满意度</t>
  </si>
  <si>
    <t>原有已防治出现白蚁灭治满意度</t>
  </si>
  <si>
    <t>60000</t>
  </si>
  <si>
    <t>20000</t>
  </si>
  <si>
    <t xml:space="preserve">1.宣传和贯彻执行国家、省、市、县住房保障工作的方针、政策和法律、法规；                                                                  
2.负责住房保障信息、档案、统计、报表和工作简报编制等工作；                                                                                                                                                                                                                                           3.完成租户的动态管理4528套（年度审核）；审核发放租赁补贴150户；
4.负责巴人大道等六个公租房小区的日常管理及维修和宣汉县人才公寓住宿楼修缮及日常管理等。     </t>
  </si>
  <si>
    <t>审核公租房分配资格准确率及租住资格合格率</t>
  </si>
  <si>
    <t>＞</t>
  </si>
  <si>
    <t>完成时间</t>
  </si>
  <si>
    <t>核查申请户数</t>
  </si>
  <si>
    <t>4000</t>
  </si>
  <si>
    <t>户</t>
  </si>
  <si>
    <t>7</t>
  </si>
  <si>
    <t>年度完成维修合格率</t>
  </si>
  <si>
    <t>管理公租房小区个数</t>
  </si>
  <si>
    <t>个</t>
  </si>
  <si>
    <t>小区重大安全事故发生率</t>
  </si>
  <si>
    <t>1</t>
  </si>
  <si>
    <t>让全县中等收入住房困难家庭居住有保障</t>
  </si>
  <si>
    <t>5000</t>
  </si>
  <si>
    <t>物业公司服务满意度</t>
  </si>
  <si>
    <t>中低收入住房困难群众满意率</t>
  </si>
  <si>
    <t>各保障性住房小区管理、维修综合满意度</t>
  </si>
  <si>
    <t>劳务费：保障房小区聘管理人员巡查支出</t>
  </si>
  <si>
    <t>150000</t>
  </si>
  <si>
    <t>6</t>
  </si>
  <si>
    <t>委托业务费：法律咨询费</t>
  </si>
  <si>
    <t>注：单位预算项目绩效目标公开范围与提交人代会审议范围一致，包括其他运转类项目和特定目标类项目。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</si>
</sst>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0000_);[Red]\(0.00000\)"/>
    <numFmt numFmtId="179" formatCode="0_);[Red]\(0\)"/>
  </numFmts>
  <fonts count="40">
    <font>
      <sz val="11"/>
      <color indexed="8"/>
      <name val="宋体"/>
      <charset val="1"/>
      <scheme val="minor"/>
    </font>
    <font>
      <b/>
      <sz val="20"/>
      <name val="宋体"/>
      <charset val="134"/>
    </font>
    <font>
      <sz val="11"/>
      <name val="宋体"/>
      <charset val="134"/>
    </font>
    <font>
      <sz val="12"/>
      <name val="宋体"/>
      <charset val="134"/>
    </font>
    <font>
      <sz val="11"/>
      <color indexed="8"/>
      <name val="宋体"/>
      <charset val="134"/>
      <scheme val="minor"/>
    </font>
    <font>
      <sz val="12"/>
      <color indexed="8"/>
      <name val="宋体"/>
      <charset val="134"/>
      <scheme val="minor"/>
    </font>
    <font>
      <sz val="12"/>
      <name val="方正黑体简体"/>
      <charset val="134"/>
    </font>
    <font>
      <sz val="9"/>
      <name val="simhei"/>
      <charset val="134"/>
    </font>
    <font>
      <sz val="9"/>
      <name val="宋体"/>
      <charset val="134"/>
    </font>
    <font>
      <b/>
      <sz val="16"/>
      <name val="宋体"/>
      <charset val="134"/>
    </font>
    <font>
      <b/>
      <sz val="11"/>
      <name val="宋体"/>
      <charset val="134"/>
    </font>
    <font>
      <sz val="11"/>
      <name val="SimSun"/>
      <charset val="134"/>
    </font>
    <font>
      <sz val="9"/>
      <name val="SimSun"/>
      <charset val="134"/>
    </font>
    <font>
      <b/>
      <sz val="11"/>
      <color indexed="8"/>
      <name val="宋体"/>
      <charset val="134"/>
      <scheme val="minor"/>
    </font>
    <font>
      <sz val="11"/>
      <name val="宋体"/>
      <charset val="1"/>
      <scheme val="minor"/>
    </font>
    <font>
      <b/>
      <sz val="16"/>
      <name val="黑体"/>
      <charset val="134"/>
    </font>
    <font>
      <sz val="11"/>
      <color rgb="FFFF0000"/>
      <name val="宋体"/>
      <charset val="134"/>
      <scheme val="minor"/>
    </font>
    <font>
      <sz val="11"/>
      <name val="宋体"/>
      <charset val="134"/>
      <scheme val="minor"/>
    </font>
    <font>
      <sz val="12"/>
      <color indexed="8"/>
      <name val="方正黑体简体"/>
      <charset val="134"/>
    </font>
    <font>
      <sz val="9"/>
      <name val="Hiragino Sans GB"/>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2" borderId="15"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6" applyNumberFormat="0" applyFill="0" applyAlignment="0" applyProtection="0">
      <alignment vertical="center"/>
    </xf>
    <xf numFmtId="0" fontId="27" fillId="0" borderId="16" applyNumberFormat="0" applyFill="0" applyAlignment="0" applyProtection="0">
      <alignment vertical="center"/>
    </xf>
    <xf numFmtId="0" fontId="28" fillId="0" borderId="17" applyNumberFormat="0" applyFill="0" applyAlignment="0" applyProtection="0">
      <alignment vertical="center"/>
    </xf>
    <xf numFmtId="0" fontId="28" fillId="0" borderId="0" applyNumberFormat="0" applyFill="0" applyBorder="0" applyAlignment="0" applyProtection="0">
      <alignment vertical="center"/>
    </xf>
    <xf numFmtId="0" fontId="29" fillId="3" borderId="18" applyNumberFormat="0" applyAlignment="0" applyProtection="0">
      <alignment vertical="center"/>
    </xf>
    <xf numFmtId="0" fontId="30" fillId="4" borderId="19" applyNumberFormat="0" applyAlignment="0" applyProtection="0">
      <alignment vertical="center"/>
    </xf>
    <xf numFmtId="0" fontId="31" fillId="4" borderId="18" applyNumberFormat="0" applyAlignment="0" applyProtection="0">
      <alignment vertical="center"/>
    </xf>
    <xf numFmtId="0" fontId="32" fillId="5" borderId="20" applyNumberFormat="0" applyAlignment="0" applyProtection="0">
      <alignment vertical="center"/>
    </xf>
    <xf numFmtId="0" fontId="33" fillId="0" borderId="21" applyNumberFormat="0" applyFill="0" applyAlignment="0" applyProtection="0">
      <alignment vertical="center"/>
    </xf>
    <xf numFmtId="0" fontId="34" fillId="0" borderId="22"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cellStyleXfs>
  <cellXfs count="123">
    <xf numFmtId="0" fontId="0" fillId="0" borderId="0" xfId="0" applyFont="1">
      <alignment vertical="center"/>
    </xf>
    <xf numFmtId="0" fontId="0" fillId="0" borderId="0" xfId="0" applyFont="1" applyFill="1" applyAlignment="1">
      <alignment vertical="center"/>
    </xf>
    <xf numFmtId="0" fontId="0" fillId="0" borderId="0" xfId="0" applyFont="1" applyFill="1" applyAlignment="1">
      <alignment horizontal="lef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4" fillId="0" borderId="0" xfId="0" applyFont="1" applyFill="1" applyBorder="1" applyAlignment="1">
      <alignment vertical="center"/>
    </xf>
    <xf numFmtId="0" fontId="5" fillId="0" borderId="0" xfId="0" applyFont="1" applyFill="1" applyAlignment="1">
      <alignment vertical="center"/>
    </xf>
    <xf numFmtId="0" fontId="0" fillId="0" borderId="0" xfId="0" applyFont="1" applyFill="1" applyAlignment="1">
      <alignment horizontal="right" vertical="center"/>
    </xf>
    <xf numFmtId="0" fontId="2" fillId="0" borderId="2" xfId="0" applyFont="1" applyFill="1" applyBorder="1" applyAlignment="1">
      <alignment horizontal="right" vertical="center" wrapText="1"/>
    </xf>
    <xf numFmtId="0" fontId="0" fillId="0" borderId="0" xfId="0" applyFont="1" applyFill="1">
      <alignment vertical="center"/>
    </xf>
    <xf numFmtId="0" fontId="2" fillId="0" borderId="1" xfId="0" applyFont="1" applyFill="1" applyBorder="1" applyAlignment="1">
      <alignment horizontal="left" vertical="center" wrapText="1"/>
    </xf>
    <xf numFmtId="0" fontId="6" fillId="0" borderId="1" xfId="0" applyFont="1" applyFill="1" applyBorder="1">
      <alignment vertical="center"/>
    </xf>
    <xf numFmtId="0" fontId="7" fillId="0" borderId="0" xfId="0" applyFont="1" applyFill="1" applyBorder="1" applyAlignment="1">
      <alignment vertical="center" wrapText="1"/>
    </xf>
    <xf numFmtId="0" fontId="8" fillId="0" borderId="1" xfId="0" applyFont="1" applyFill="1" applyBorder="1" applyAlignment="1">
      <alignment vertical="center" wrapText="1"/>
    </xf>
    <xf numFmtId="0" fontId="2" fillId="0" borderId="1" xfId="0" applyFont="1" applyFill="1" applyBorder="1" applyAlignment="1">
      <alignment horizontal="right" vertical="center" wrapText="1"/>
    </xf>
    <xf numFmtId="0" fontId="9" fillId="0" borderId="1" xfId="0" applyFont="1" applyFill="1" applyBorder="1" applyAlignment="1">
      <alignment horizontal="center" vertical="center"/>
    </xf>
    <xf numFmtId="0" fontId="2" fillId="0" borderId="2" xfId="0" applyFont="1" applyFill="1" applyBorder="1" applyAlignment="1">
      <alignment horizontal="left" vertical="center"/>
    </xf>
    <xf numFmtId="0" fontId="8" fillId="0" borderId="2" xfId="0" applyFont="1" applyFill="1" applyBorder="1">
      <alignment vertical="center"/>
    </xf>
    <xf numFmtId="0" fontId="2" fillId="0" borderId="2" xfId="0" applyFont="1" applyFill="1" applyBorder="1" applyAlignment="1">
      <alignment horizontal="center" vertical="center"/>
    </xf>
    <xf numFmtId="0" fontId="10" fillId="0" borderId="7" xfId="0" applyFont="1" applyFill="1" applyBorder="1" applyAlignment="1">
      <alignment horizontal="center" vertical="center"/>
    </xf>
    <xf numFmtId="4" fontId="10" fillId="0" borderId="7" xfId="0" applyNumberFormat="1" applyFont="1" applyFill="1" applyBorder="1" applyAlignment="1">
      <alignment horizontal="right" vertical="center"/>
    </xf>
    <xf numFmtId="0" fontId="8" fillId="0" borderId="8" xfId="0" applyFont="1" applyFill="1" applyBorder="1" applyAlignment="1">
      <alignment vertical="center" wrapText="1"/>
    </xf>
    <xf numFmtId="0" fontId="8" fillId="0" borderId="8" xfId="0" applyFont="1" applyFill="1" applyBorder="1">
      <alignment vertical="center"/>
    </xf>
    <xf numFmtId="0" fontId="9" fillId="0" borderId="9"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1" xfId="0" applyFont="1" applyFill="1" applyBorder="1" applyAlignment="1">
      <alignment horizontal="center" vertical="center"/>
    </xf>
    <xf numFmtId="0" fontId="10" fillId="0" borderId="7" xfId="0" applyFont="1" applyFill="1" applyBorder="1" applyAlignment="1">
      <alignment horizontal="center" vertical="center" wrapText="1"/>
    </xf>
    <xf numFmtId="0" fontId="2" fillId="0" borderId="7" xfId="0" applyFont="1" applyFill="1" applyBorder="1" applyAlignment="1">
      <alignment horizontal="left" vertical="center"/>
    </xf>
    <xf numFmtId="4" fontId="2" fillId="0" borderId="7" xfId="0" applyNumberFormat="1" applyFont="1" applyFill="1" applyBorder="1" applyAlignment="1">
      <alignment horizontal="right" vertical="center"/>
    </xf>
    <xf numFmtId="0" fontId="8" fillId="0" borderId="9" xfId="0" applyFont="1" applyFill="1" applyBorder="1">
      <alignment vertical="center"/>
    </xf>
    <xf numFmtId="0" fontId="2" fillId="0" borderId="2" xfId="0" applyFont="1" applyFill="1" applyBorder="1" applyAlignment="1">
      <alignment horizontal="right" vertical="center"/>
    </xf>
    <xf numFmtId="49" fontId="10" fillId="0" borderId="7" xfId="0" applyNumberFormat="1" applyFont="1" applyFill="1" applyBorder="1" applyAlignment="1">
      <alignment horizontal="center" vertical="center"/>
    </xf>
    <xf numFmtId="0" fontId="10" fillId="0" borderId="7" xfId="0" applyFont="1" applyFill="1" applyBorder="1" applyAlignment="1">
      <alignment horizontal="left" vertical="center"/>
    </xf>
    <xf numFmtId="0" fontId="11" fillId="0" borderId="1" xfId="0" applyFont="1" applyBorder="1" applyAlignment="1">
      <alignment horizontal="left" vertical="center" wrapText="1"/>
    </xf>
    <xf numFmtId="0" fontId="12" fillId="0" borderId="1" xfId="0" applyFont="1" applyBorder="1" applyAlignment="1">
      <alignment vertical="center" wrapText="1"/>
    </xf>
    <xf numFmtId="0" fontId="8" fillId="0" borderId="1" xfId="0" applyFont="1" applyBorder="1">
      <alignment vertical="center"/>
    </xf>
    <xf numFmtId="0" fontId="11" fillId="0" borderId="1" xfId="0" applyFont="1" applyBorder="1" applyAlignment="1">
      <alignment horizontal="right" vertical="center" wrapText="1"/>
    </xf>
    <xf numFmtId="0" fontId="9" fillId="0" borderId="1" xfId="0" applyFont="1" applyBorder="1" applyAlignment="1">
      <alignment horizontal="center" vertical="center"/>
    </xf>
    <xf numFmtId="0" fontId="2" fillId="0" borderId="2" xfId="0" applyFont="1" applyBorder="1" applyAlignment="1">
      <alignment horizontal="left" vertical="center"/>
    </xf>
    <xf numFmtId="0" fontId="8" fillId="0" borderId="2" xfId="0" applyFont="1" applyBorder="1">
      <alignment vertical="center"/>
    </xf>
    <xf numFmtId="0" fontId="2" fillId="0" borderId="2" xfId="0" applyFont="1" applyBorder="1" applyAlignment="1">
      <alignment horizontal="right" vertical="center"/>
    </xf>
    <xf numFmtId="4" fontId="10" fillId="0" borderId="7" xfId="0" applyNumberFormat="1" applyFont="1" applyFill="1" applyBorder="1" applyAlignment="1">
      <alignment vertical="center"/>
    </xf>
    <xf numFmtId="49" fontId="10" fillId="0" borderId="7" xfId="0" applyNumberFormat="1" applyFont="1" applyFill="1" applyBorder="1" applyAlignment="1">
      <alignment horizontal="center" vertical="center" wrapText="1"/>
    </xf>
    <xf numFmtId="2" fontId="10" fillId="0" borderId="7" xfId="0" applyNumberFormat="1" applyFont="1" applyFill="1" applyBorder="1" applyAlignment="1">
      <alignment vertical="center"/>
    </xf>
    <xf numFmtId="0" fontId="10" fillId="0" borderId="7" xfId="0" applyFont="1" applyFill="1" applyBorder="1" applyAlignment="1">
      <alignment vertical="center"/>
    </xf>
    <xf numFmtId="49" fontId="2" fillId="0"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4" fontId="2" fillId="0" borderId="7" xfId="0" applyNumberFormat="1" applyFont="1" applyFill="1" applyBorder="1" applyAlignment="1">
      <alignment vertical="center"/>
    </xf>
    <xf numFmtId="2" fontId="2" fillId="0" borderId="7" xfId="0" applyNumberFormat="1" applyFont="1" applyFill="1" applyBorder="1" applyAlignment="1">
      <alignment vertical="center"/>
    </xf>
    <xf numFmtId="0" fontId="2" fillId="0" borderId="7" xfId="0" applyFont="1" applyFill="1" applyBorder="1" applyAlignment="1">
      <alignment vertical="center"/>
    </xf>
    <xf numFmtId="2" fontId="10" fillId="0" borderId="7" xfId="0" applyNumberFormat="1" applyFont="1" applyFill="1" applyBorder="1" applyAlignment="1">
      <alignment vertical="center" wrapText="1"/>
    </xf>
    <xf numFmtId="0" fontId="0" fillId="0" borderId="7" xfId="0" applyFont="1" applyBorder="1" applyAlignment="1">
      <alignment vertical="center"/>
    </xf>
    <xf numFmtId="0" fontId="10" fillId="0" borderId="7" xfId="0" applyFont="1" applyFill="1" applyBorder="1" applyAlignment="1">
      <alignment vertical="center" wrapText="1"/>
    </xf>
    <xf numFmtId="176" fontId="10" fillId="0" borderId="7" xfId="0" applyNumberFormat="1" applyFont="1" applyFill="1" applyBorder="1" applyAlignment="1">
      <alignment vertical="center" wrapText="1"/>
    </xf>
    <xf numFmtId="2" fontId="2" fillId="0" borderId="7" xfId="0" applyNumberFormat="1" applyFont="1" applyFill="1" applyBorder="1" applyAlignment="1">
      <alignment vertical="center" wrapText="1"/>
    </xf>
    <xf numFmtId="176" fontId="13" fillId="0" borderId="7" xfId="0" applyNumberFormat="1" applyFont="1" applyBorder="1" applyAlignment="1">
      <alignment vertical="center" wrapText="1"/>
    </xf>
    <xf numFmtId="0" fontId="4" fillId="0" borderId="0" xfId="0" applyFont="1" applyFill="1" applyAlignment="1">
      <alignment vertical="center" wrapText="1"/>
    </xf>
    <xf numFmtId="0" fontId="14" fillId="0" borderId="0" xfId="0" applyFont="1" applyFill="1" applyAlignment="1">
      <alignment vertical="center" wrapText="1"/>
    </xf>
    <xf numFmtId="49" fontId="0" fillId="0" borderId="0" xfId="0" applyNumberFormat="1" applyFont="1" applyFill="1" applyAlignment="1">
      <alignment vertical="center" wrapText="1"/>
    </xf>
    <xf numFmtId="0" fontId="0" fillId="0" borderId="0" xfId="0" applyFont="1" applyFill="1" applyAlignment="1">
      <alignment vertical="center" wrapText="1"/>
    </xf>
    <xf numFmtId="49" fontId="11" fillId="0" borderId="1" xfId="0" applyNumberFormat="1" applyFont="1" applyFill="1" applyBorder="1" applyAlignment="1">
      <alignment horizontal="right" vertical="center" wrapText="1"/>
    </xf>
    <xf numFmtId="49" fontId="6" fillId="0" borderId="1" xfId="0" applyNumberFormat="1" applyFont="1" applyFill="1" applyBorder="1">
      <alignment vertical="center"/>
    </xf>
    <xf numFmtId="0" fontId="2" fillId="0" borderId="1" xfId="0" applyFont="1" applyFill="1" applyBorder="1" applyAlignment="1">
      <alignment vertical="center" wrapText="1"/>
    </xf>
    <xf numFmtId="0" fontId="12" fillId="0" borderId="1" xfId="0" applyFont="1" applyFill="1" applyBorder="1" applyAlignment="1">
      <alignment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49" fontId="2" fillId="0" borderId="2" xfId="0" applyNumberFormat="1" applyFont="1" applyFill="1" applyBorder="1" applyAlignment="1">
      <alignment vertical="center"/>
    </xf>
    <xf numFmtId="49" fontId="2" fillId="0" borderId="2" xfId="0" applyNumberFormat="1" applyFont="1" applyFill="1" applyBorder="1" applyAlignment="1">
      <alignment vertical="center" wrapText="1"/>
    </xf>
    <xf numFmtId="0" fontId="2" fillId="0" borderId="2" xfId="0" applyFont="1" applyFill="1" applyBorder="1" applyAlignment="1">
      <alignment vertical="center" wrapText="1"/>
    </xf>
    <xf numFmtId="0" fontId="8" fillId="0" borderId="2" xfId="0" applyFont="1" applyFill="1" applyBorder="1" applyAlignment="1">
      <alignment vertical="center" wrapText="1"/>
    </xf>
    <xf numFmtId="0" fontId="12" fillId="0" borderId="2" xfId="0" applyFont="1" applyFill="1" applyBorder="1" applyAlignment="1">
      <alignment vertical="center" wrapText="1"/>
    </xf>
    <xf numFmtId="176" fontId="10" fillId="0" borderId="7" xfId="0" applyNumberFormat="1" applyFont="1" applyFill="1" applyBorder="1" applyAlignment="1">
      <alignment horizontal="right" vertical="center" wrapText="1"/>
    </xf>
    <xf numFmtId="4" fontId="10" fillId="0" borderId="7" xfId="0" applyNumberFormat="1" applyFont="1" applyFill="1" applyBorder="1" applyAlignment="1">
      <alignment horizontal="right" vertical="center" wrapText="1"/>
    </xf>
    <xf numFmtId="2" fontId="10" fillId="0" borderId="7" xfId="0" applyNumberFormat="1" applyFont="1" applyFill="1" applyBorder="1" applyAlignment="1">
      <alignment horizontal="right" vertical="center" wrapText="1"/>
    </xf>
    <xf numFmtId="0" fontId="10" fillId="0" borderId="7" xfId="0" applyFont="1" applyFill="1" applyBorder="1" applyAlignment="1">
      <alignment horizontal="right" vertical="center" wrapText="1"/>
    </xf>
    <xf numFmtId="176" fontId="2" fillId="0" borderId="7" xfId="0" applyNumberFormat="1" applyFont="1" applyFill="1" applyBorder="1" applyAlignment="1">
      <alignment horizontal="right" vertical="center" wrapText="1"/>
    </xf>
    <xf numFmtId="2" fontId="2" fillId="0" borderId="7" xfId="0" applyNumberFormat="1" applyFont="1" applyFill="1" applyBorder="1" applyAlignment="1">
      <alignment horizontal="right" vertical="center" wrapText="1"/>
    </xf>
    <xf numFmtId="0" fontId="2" fillId="0" borderId="7" xfId="0" applyFont="1" applyFill="1" applyBorder="1" applyAlignment="1">
      <alignment horizontal="right" vertical="center" wrapText="1"/>
    </xf>
    <xf numFmtId="10" fontId="0" fillId="0" borderId="0" xfId="3" applyNumberFormat="1" applyFont="1" applyFill="1" applyAlignment="1">
      <alignment vertical="center" wrapText="1"/>
    </xf>
    <xf numFmtId="0" fontId="11" fillId="0" borderId="1" xfId="0" applyFont="1" applyFill="1" applyBorder="1" applyAlignment="1">
      <alignment horizontal="right" vertical="center" wrapText="1"/>
    </xf>
    <xf numFmtId="0" fontId="9" fillId="0" borderId="11" xfId="0" applyFont="1" applyFill="1" applyBorder="1" applyAlignment="1">
      <alignment horizontal="center" vertical="center" wrapText="1"/>
    </xf>
    <xf numFmtId="0" fontId="2" fillId="0" borderId="12" xfId="0" applyFont="1" applyFill="1" applyBorder="1" applyAlignment="1">
      <alignment horizontal="right" vertical="center" wrapText="1"/>
    </xf>
    <xf numFmtId="0" fontId="2" fillId="0" borderId="13" xfId="0" applyFont="1" applyFill="1" applyBorder="1" applyAlignment="1">
      <alignment horizontal="right" vertical="center" wrapText="1"/>
    </xf>
    <xf numFmtId="0" fontId="2" fillId="0" borderId="14" xfId="0" applyFont="1" applyFill="1" applyBorder="1" applyAlignment="1">
      <alignment horizontal="right" vertical="center" wrapText="1"/>
    </xf>
    <xf numFmtId="0" fontId="11" fillId="0" borderId="1" xfId="0" applyFont="1" applyFill="1" applyBorder="1" applyAlignment="1">
      <alignment horizontal="left" vertical="center"/>
    </xf>
    <xf numFmtId="0" fontId="12" fillId="0" borderId="1" xfId="0" applyFont="1" applyFill="1" applyBorder="1">
      <alignment vertical="center"/>
    </xf>
    <xf numFmtId="0" fontId="11" fillId="0" borderId="1" xfId="0" applyFont="1" applyFill="1" applyBorder="1" applyAlignment="1">
      <alignment horizontal="right" vertical="center"/>
    </xf>
    <xf numFmtId="0" fontId="15" fillId="0" borderId="1" xfId="0" applyFont="1" applyFill="1" applyBorder="1" applyAlignment="1">
      <alignment horizontal="center" vertical="center"/>
    </xf>
    <xf numFmtId="0" fontId="11" fillId="0" borderId="2" xfId="0" applyFont="1" applyFill="1" applyBorder="1" applyAlignment="1">
      <alignment horizontal="center" vertical="center"/>
    </xf>
    <xf numFmtId="10" fontId="0" fillId="0" borderId="0" xfId="3" applyNumberFormat="1" applyFont="1" applyFill="1" applyAlignment="1">
      <alignment vertical="center"/>
    </xf>
    <xf numFmtId="10" fontId="0" fillId="0" borderId="0" xfId="3" applyNumberFormat="1" applyFont="1" applyFill="1">
      <alignment vertical="center"/>
    </xf>
    <xf numFmtId="0" fontId="12" fillId="0" borderId="8" xfId="0" applyFont="1" applyFill="1" applyBorder="1">
      <alignment vertical="center"/>
    </xf>
    <xf numFmtId="177" fontId="0" fillId="0" borderId="0" xfId="0" applyNumberFormat="1" applyFont="1" applyFill="1" applyAlignment="1">
      <alignment horizontal="right" vertical="center"/>
    </xf>
    <xf numFmtId="0" fontId="8" fillId="0" borderId="1" xfId="0" applyFont="1" applyFill="1" applyBorder="1">
      <alignment vertical="center"/>
    </xf>
    <xf numFmtId="177" fontId="0" fillId="0" borderId="0" xfId="0" applyNumberFormat="1" applyFont="1" applyFill="1">
      <alignment vertical="center"/>
    </xf>
    <xf numFmtId="177" fontId="0" fillId="0" borderId="0" xfId="0" applyNumberFormat="1" applyFont="1" applyFill="1" applyAlignment="1">
      <alignment horizontal="right" vertical="center" wrapText="1"/>
    </xf>
    <xf numFmtId="178" fontId="0" fillId="0" borderId="0" xfId="0" applyNumberFormat="1" applyFont="1" applyFill="1">
      <alignment vertical="center"/>
    </xf>
    <xf numFmtId="0" fontId="16" fillId="0" borderId="0" xfId="0" applyFont="1" applyFill="1">
      <alignment vertical="center"/>
    </xf>
    <xf numFmtId="0" fontId="0" fillId="0" borderId="0" xfId="0" applyFont="1" applyFill="1" applyBorder="1">
      <alignment vertical="center"/>
    </xf>
    <xf numFmtId="0" fontId="17" fillId="0" borderId="0" xfId="0" applyFont="1" applyFill="1">
      <alignment vertical="center"/>
    </xf>
    <xf numFmtId="177" fontId="4" fillId="0" borderId="0" xfId="0" applyNumberFormat="1" applyFont="1" applyFill="1" applyAlignment="1">
      <alignment horizontal="right" vertical="center" wrapText="1"/>
    </xf>
    <xf numFmtId="179" fontId="0" fillId="0" borderId="0" xfId="0" applyNumberFormat="1" applyFont="1" applyFill="1" applyAlignment="1">
      <alignment horizontal="right" vertical="center" wrapText="1"/>
    </xf>
    <xf numFmtId="179" fontId="4" fillId="0" borderId="0" xfId="0" applyNumberFormat="1" applyFont="1" applyFill="1" applyAlignment="1">
      <alignment horizontal="right" vertical="center"/>
    </xf>
    <xf numFmtId="179" fontId="4" fillId="0" borderId="0" xfId="0" applyNumberFormat="1" applyFont="1" applyFill="1" applyAlignment="1">
      <alignment horizontal="right" vertical="center" wrapText="1"/>
    </xf>
    <xf numFmtId="2" fontId="0" fillId="0" borderId="0" xfId="0" applyNumberFormat="1" applyFont="1" applyFill="1">
      <alignment vertical="center"/>
    </xf>
    <xf numFmtId="176" fontId="4" fillId="0" borderId="0" xfId="0" applyNumberFormat="1" applyFont="1" applyFill="1" applyAlignment="1">
      <alignment horizontal="right" vertical="center" wrapText="1"/>
    </xf>
    <xf numFmtId="0" fontId="18" fillId="0" borderId="0" xfId="0" applyFont="1" applyFill="1">
      <alignment vertical="center"/>
    </xf>
    <xf numFmtId="0" fontId="6" fillId="0" borderId="1" xfId="0" applyFont="1" applyFill="1" applyBorder="1" applyAlignment="1">
      <alignment horizontal="left" vertical="center"/>
    </xf>
    <xf numFmtId="0" fontId="6" fillId="0" borderId="1" xfId="0" applyFont="1" applyFill="1" applyBorder="1" applyAlignment="1">
      <alignment vertical="center" wrapText="1"/>
    </xf>
    <xf numFmtId="0" fontId="6" fillId="0" borderId="1" xfId="0" applyFont="1" applyFill="1" applyBorder="1" applyAlignment="1">
      <alignment horizontal="right" vertical="center"/>
    </xf>
    <xf numFmtId="0" fontId="19" fillId="0" borderId="7" xfId="0" applyFont="1" applyFill="1" applyBorder="1" applyAlignment="1">
      <alignment vertical="center" wrapText="1"/>
    </xf>
    <xf numFmtId="0" fontId="19" fillId="0" borderId="8"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sharedStrings" Target="sharedStrings.xml"/><Relationship Id="rId27" Type="http://schemas.openxmlformats.org/officeDocument/2006/relationships/theme" Target="theme/theme1.xml"/><Relationship Id="rId26" Type="http://schemas.openxmlformats.org/officeDocument/2006/relationships/externalLink" Target="externalLinks/externalLink13.xml"/><Relationship Id="rId25" Type="http://schemas.openxmlformats.org/officeDocument/2006/relationships/externalLink" Target="externalLinks/externalLink12.xml"/><Relationship Id="rId24" Type="http://schemas.openxmlformats.org/officeDocument/2006/relationships/externalLink" Target="externalLinks/externalLink11.xml"/><Relationship Id="rId23" Type="http://schemas.openxmlformats.org/officeDocument/2006/relationships/externalLink" Target="externalLinks/externalLink10.xml"/><Relationship Id="rId22" Type="http://schemas.openxmlformats.org/officeDocument/2006/relationships/externalLink" Target="externalLinks/externalLink9.xml"/><Relationship Id="rId21" Type="http://schemas.openxmlformats.org/officeDocument/2006/relationships/externalLink" Target="externalLinks/externalLink8.xml"/><Relationship Id="rId20" Type="http://schemas.openxmlformats.org/officeDocument/2006/relationships/externalLink" Target="externalLinks/externalLink7.xml"/><Relationship Id="rId2" Type="http://schemas.openxmlformats.org/officeDocument/2006/relationships/worksheet" Target="worksheets/sheet2.xml"/><Relationship Id="rId19" Type="http://schemas.openxmlformats.org/officeDocument/2006/relationships/externalLink" Target="externalLinks/externalLink6.xml"/><Relationship Id="rId18" Type="http://schemas.openxmlformats.org/officeDocument/2006/relationships/externalLink" Target="externalLinks/externalLink5.xml"/><Relationship Id="rId17" Type="http://schemas.openxmlformats.org/officeDocument/2006/relationships/externalLink" Target="externalLinks/externalLink4.xml"/><Relationship Id="rId16" Type="http://schemas.openxmlformats.org/officeDocument/2006/relationships/externalLink" Target="externalLinks/externalLink3.xml"/><Relationship Id="rId15" Type="http://schemas.openxmlformats.org/officeDocument/2006/relationships/externalLink" Target="externalLinks/externalLink2.xml"/><Relationship Id="rId14" Type="http://schemas.openxmlformats.org/officeDocument/2006/relationships/externalLink" Target="externalLinks/externalLink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41"/>
  <sheetViews>
    <sheetView workbookViewId="0">
      <pane ySplit="5" topLeftCell="A6" activePane="bottomLeft" state="frozen"/>
      <selection/>
      <selection pane="bottomLeft" activeCell="D25" sqref="D25"/>
    </sheetView>
  </sheetViews>
  <sheetFormatPr defaultColWidth="10" defaultRowHeight="13.5" outlineLevelCol="3"/>
  <cols>
    <col min="1" max="1" width="40.625" style="20" customWidth="1"/>
    <col min="2" max="2" width="15.625" style="20" customWidth="1"/>
    <col min="3" max="3" width="40.625" style="20" customWidth="1"/>
    <col min="4" max="4" width="15.625" style="20" customWidth="1"/>
    <col min="5" max="9" width="9.75" style="20" customWidth="1"/>
    <col min="10" max="16384" width="10" style="20"/>
  </cols>
  <sheetData>
    <row r="1" s="117" customFormat="1" ht="24.95" customHeight="1" spans="1:4">
      <c r="A1" s="118" t="s">
        <v>0</v>
      </c>
      <c r="B1" s="119"/>
      <c r="C1" s="22"/>
      <c r="D1" s="120"/>
    </row>
    <row r="2" ht="22.9" customHeight="1" spans="1:4">
      <c r="A2" s="98" t="s">
        <v>1</v>
      </c>
      <c r="B2" s="98"/>
      <c r="C2" s="98"/>
      <c r="D2" s="98"/>
    </row>
    <row r="3" ht="19.5" customHeight="1" spans="1:4">
      <c r="A3" s="27" t="s">
        <v>2</v>
      </c>
      <c r="B3" s="81"/>
      <c r="C3" s="81"/>
      <c r="D3" s="99" t="s">
        <v>3</v>
      </c>
    </row>
    <row r="4" ht="26.1" customHeight="1" spans="1:4">
      <c r="A4" s="30" t="s">
        <v>4</v>
      </c>
      <c r="B4" s="30"/>
      <c r="C4" s="30" t="s">
        <v>5</v>
      </c>
      <c r="D4" s="30"/>
    </row>
    <row r="5" ht="26.1" customHeight="1" spans="1:4">
      <c r="A5" s="30" t="s">
        <v>6</v>
      </c>
      <c r="B5" s="30" t="s">
        <v>7</v>
      </c>
      <c r="C5" s="30" t="s">
        <v>6</v>
      </c>
      <c r="D5" s="30" t="s">
        <v>7</v>
      </c>
    </row>
    <row r="6" ht="26.1" customHeight="1" spans="1:4">
      <c r="A6" s="38" t="s">
        <v>8</v>
      </c>
      <c r="B6" s="39">
        <v>577.138</v>
      </c>
      <c r="C6" s="38" t="s">
        <v>9</v>
      </c>
      <c r="D6" s="39"/>
    </row>
    <row r="7" ht="26.1" customHeight="1" spans="1:4">
      <c r="A7" s="38" t="s">
        <v>10</v>
      </c>
      <c r="B7" s="39"/>
      <c r="C7" s="38" t="s">
        <v>11</v>
      </c>
      <c r="D7" s="39"/>
    </row>
    <row r="8" ht="26.1" customHeight="1" spans="1:4">
      <c r="A8" s="38" t="s">
        <v>12</v>
      </c>
      <c r="B8" s="39"/>
      <c r="C8" s="38" t="s">
        <v>13</v>
      </c>
      <c r="D8" s="39"/>
    </row>
    <row r="9" ht="26.1" customHeight="1" spans="1:4">
      <c r="A9" s="38" t="s">
        <v>14</v>
      </c>
      <c r="B9" s="39"/>
      <c r="C9" s="38" t="s">
        <v>15</v>
      </c>
      <c r="D9" s="39"/>
    </row>
    <row r="10" ht="26.1" customHeight="1" spans="1:4">
      <c r="A10" s="38" t="s">
        <v>16</v>
      </c>
      <c r="B10" s="39"/>
      <c r="C10" s="38" t="s">
        <v>17</v>
      </c>
      <c r="D10" s="39"/>
    </row>
    <row r="11" ht="26.1" customHeight="1" spans="1:4">
      <c r="A11" s="38" t="s">
        <v>18</v>
      </c>
      <c r="B11" s="39"/>
      <c r="C11" s="38" t="s">
        <v>19</v>
      </c>
      <c r="D11" s="39"/>
    </row>
    <row r="12" ht="26.1" customHeight="1" spans="1:4">
      <c r="A12" s="38" t="s">
        <v>20</v>
      </c>
      <c r="B12" s="39"/>
      <c r="C12" s="38" t="s">
        <v>21</v>
      </c>
      <c r="D12" s="39"/>
    </row>
    <row r="13" ht="26.1" customHeight="1" spans="1:4">
      <c r="A13" s="38" t="s">
        <v>20</v>
      </c>
      <c r="B13" s="39"/>
      <c r="C13" s="38" t="s">
        <v>22</v>
      </c>
      <c r="D13" s="39">
        <v>95.8475</v>
      </c>
    </row>
    <row r="14" ht="26.1" customHeight="1" spans="1:4">
      <c r="A14" s="38" t="s">
        <v>20</v>
      </c>
      <c r="B14" s="39"/>
      <c r="C14" s="38" t="s">
        <v>23</v>
      </c>
      <c r="D14" s="39"/>
    </row>
    <row r="15" ht="26.1" customHeight="1" spans="1:4">
      <c r="A15" s="38" t="s">
        <v>20</v>
      </c>
      <c r="B15" s="39"/>
      <c r="C15" s="38" t="s">
        <v>24</v>
      </c>
      <c r="D15" s="39">
        <v>18.8858</v>
      </c>
    </row>
    <row r="16" ht="26.1" customHeight="1" spans="1:4">
      <c r="A16" s="38" t="s">
        <v>20</v>
      </c>
      <c r="B16" s="39"/>
      <c r="C16" s="38" t="s">
        <v>25</v>
      </c>
      <c r="D16" s="39"/>
    </row>
    <row r="17" ht="26.1" customHeight="1" spans="1:4">
      <c r="A17" s="38" t="s">
        <v>20</v>
      </c>
      <c r="B17" s="39"/>
      <c r="C17" s="38" t="s">
        <v>26</v>
      </c>
      <c r="D17" s="39">
        <v>423.8364</v>
      </c>
    </row>
    <row r="18" ht="26.1" customHeight="1" spans="1:4">
      <c r="A18" s="38" t="s">
        <v>20</v>
      </c>
      <c r="B18" s="39"/>
      <c r="C18" s="38" t="s">
        <v>27</v>
      </c>
      <c r="D18" s="39"/>
    </row>
    <row r="19" ht="26.1" customHeight="1" spans="1:4">
      <c r="A19" s="38" t="s">
        <v>20</v>
      </c>
      <c r="B19" s="39"/>
      <c r="C19" s="38" t="s">
        <v>28</v>
      </c>
      <c r="D19" s="39"/>
    </row>
    <row r="20" ht="26.1" customHeight="1" spans="1:4">
      <c r="A20" s="38" t="s">
        <v>20</v>
      </c>
      <c r="B20" s="39"/>
      <c r="C20" s="38" t="s">
        <v>29</v>
      </c>
      <c r="D20" s="39"/>
    </row>
    <row r="21" ht="26.1" customHeight="1" spans="1:4">
      <c r="A21" s="38" t="s">
        <v>20</v>
      </c>
      <c r="B21" s="39"/>
      <c r="C21" s="38" t="s">
        <v>30</v>
      </c>
      <c r="D21" s="39"/>
    </row>
    <row r="22" ht="26.1" customHeight="1" spans="1:4">
      <c r="A22" s="38" t="s">
        <v>20</v>
      </c>
      <c r="B22" s="39"/>
      <c r="C22" s="38" t="s">
        <v>31</v>
      </c>
      <c r="D22" s="39"/>
    </row>
    <row r="23" ht="26.1" customHeight="1" spans="1:4">
      <c r="A23" s="38" t="s">
        <v>20</v>
      </c>
      <c r="B23" s="39"/>
      <c r="C23" s="38" t="s">
        <v>32</v>
      </c>
      <c r="D23" s="39"/>
    </row>
    <row r="24" ht="26.1" customHeight="1" spans="1:4">
      <c r="A24" s="38" t="s">
        <v>20</v>
      </c>
      <c r="B24" s="39"/>
      <c r="C24" s="38" t="s">
        <v>33</v>
      </c>
      <c r="D24" s="39"/>
    </row>
    <row r="25" ht="26.1" customHeight="1" spans="1:4">
      <c r="A25" s="38" t="s">
        <v>20</v>
      </c>
      <c r="B25" s="39"/>
      <c r="C25" s="38" t="s">
        <v>34</v>
      </c>
      <c r="D25" s="39">
        <v>38.5683</v>
      </c>
    </row>
    <row r="26" ht="26.1" customHeight="1" spans="1:4">
      <c r="A26" s="38" t="s">
        <v>20</v>
      </c>
      <c r="B26" s="39"/>
      <c r="C26" s="38" t="s">
        <v>35</v>
      </c>
      <c r="D26" s="39"/>
    </row>
    <row r="27" ht="26.1" customHeight="1" spans="1:4">
      <c r="A27" s="38" t="s">
        <v>20</v>
      </c>
      <c r="B27" s="39"/>
      <c r="C27" s="38" t="s">
        <v>36</v>
      </c>
      <c r="D27" s="39"/>
    </row>
    <row r="28" ht="26.1" customHeight="1" spans="1:4">
      <c r="A28" s="38" t="s">
        <v>20</v>
      </c>
      <c r="B28" s="39"/>
      <c r="C28" s="38" t="s">
        <v>37</v>
      </c>
      <c r="D28" s="39"/>
    </row>
    <row r="29" ht="26.1" customHeight="1" spans="1:4">
      <c r="A29" s="38" t="s">
        <v>20</v>
      </c>
      <c r="B29" s="39"/>
      <c r="C29" s="38" t="s">
        <v>38</v>
      </c>
      <c r="D29" s="39"/>
    </row>
    <row r="30" ht="26.1" customHeight="1" spans="1:4">
      <c r="A30" s="38" t="s">
        <v>20</v>
      </c>
      <c r="B30" s="39"/>
      <c r="C30" s="38" t="s">
        <v>39</v>
      </c>
      <c r="D30" s="39"/>
    </row>
    <row r="31" ht="26.1" customHeight="1" spans="1:4">
      <c r="A31" s="38" t="s">
        <v>20</v>
      </c>
      <c r="B31" s="39"/>
      <c r="C31" s="38" t="s">
        <v>40</v>
      </c>
      <c r="D31" s="39"/>
    </row>
    <row r="32" ht="26.1" customHeight="1" spans="1:4">
      <c r="A32" s="38" t="s">
        <v>20</v>
      </c>
      <c r="B32" s="39"/>
      <c r="C32" s="38" t="s">
        <v>41</v>
      </c>
      <c r="D32" s="39"/>
    </row>
    <row r="33" ht="26.1" customHeight="1" spans="1:4">
      <c r="A33" s="38" t="s">
        <v>20</v>
      </c>
      <c r="B33" s="39"/>
      <c r="C33" s="38" t="s">
        <v>42</v>
      </c>
      <c r="D33" s="39"/>
    </row>
    <row r="34" ht="26.1" customHeight="1" spans="1:4">
      <c r="A34" s="38" t="s">
        <v>20</v>
      </c>
      <c r="B34" s="39"/>
      <c r="C34" s="38" t="s">
        <v>43</v>
      </c>
      <c r="D34" s="39"/>
    </row>
    <row r="35" ht="26.1" customHeight="1" spans="1:4">
      <c r="A35" s="38" t="s">
        <v>20</v>
      </c>
      <c r="B35" s="39"/>
      <c r="C35" s="38" t="s">
        <v>44</v>
      </c>
      <c r="D35" s="39"/>
    </row>
    <row r="36" ht="26.1" customHeight="1" spans="1:4">
      <c r="A36" s="30" t="s">
        <v>45</v>
      </c>
      <c r="B36" s="31">
        <f>SUM(B6:B35)</f>
        <v>577.138</v>
      </c>
      <c r="C36" s="30" t="s">
        <v>46</v>
      </c>
      <c r="D36" s="31">
        <f>SUM(D6:D35)</f>
        <v>577.138</v>
      </c>
    </row>
    <row r="37" ht="26.1" customHeight="1" spans="1:4">
      <c r="A37" s="38" t="s">
        <v>47</v>
      </c>
      <c r="B37" s="39"/>
      <c r="C37" s="38" t="s">
        <v>48</v>
      </c>
      <c r="D37" s="39"/>
    </row>
    <row r="38" ht="26.1" customHeight="1" spans="1:4">
      <c r="A38" s="38" t="s">
        <v>49</v>
      </c>
      <c r="B38" s="39"/>
      <c r="C38" s="38" t="s">
        <v>50</v>
      </c>
      <c r="D38" s="39"/>
    </row>
    <row r="39" ht="26.1" customHeight="1" spans="1:4">
      <c r="A39" s="121"/>
      <c r="B39" s="121"/>
      <c r="C39" s="38" t="s">
        <v>51</v>
      </c>
      <c r="D39" s="39"/>
    </row>
    <row r="40" ht="26.1" customHeight="1" spans="1:4">
      <c r="A40" s="30" t="s">
        <v>52</v>
      </c>
      <c r="B40" s="31"/>
      <c r="C40" s="30" t="s">
        <v>53</v>
      </c>
      <c r="D40" s="31"/>
    </row>
    <row r="41" ht="9.75" customHeight="1" spans="1:4">
      <c r="A41" s="102"/>
      <c r="B41" s="122"/>
      <c r="C41" s="122"/>
      <c r="D41" s="102"/>
    </row>
  </sheetData>
  <mergeCells count="3">
    <mergeCell ref="A2:D2"/>
    <mergeCell ref="A4:B4"/>
    <mergeCell ref="C4:D4"/>
  </mergeCells>
  <printOptions horizontalCentered="1"/>
  <pageMargins left="1.37777777777778" right="0.984027777777778" top="0.590277777777778" bottom="0.590277777777778" header="0" footer="0"/>
  <pageSetup paperSize="9" scale="66"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0"/>
  <sheetViews>
    <sheetView workbookViewId="0">
      <pane ySplit="6" topLeftCell="A7" activePane="bottomLeft" state="frozen"/>
      <selection/>
      <selection pane="bottomLeft" activeCell="F11" sqref="F11"/>
    </sheetView>
  </sheetViews>
  <sheetFormatPr defaultColWidth="10" defaultRowHeight="13.5" outlineLevelCol="6"/>
  <cols>
    <col min="1" max="3" width="6.125" style="20" customWidth="1"/>
    <col min="4" max="4" width="50" style="20" customWidth="1"/>
    <col min="5" max="7" width="18.375" style="20" customWidth="1"/>
    <col min="8" max="10" width="9.75" style="20" customWidth="1"/>
    <col min="11" max="16384" width="10" style="20"/>
  </cols>
  <sheetData>
    <row r="1" ht="24.95" customHeight="1" spans="1:7">
      <c r="A1" s="21" t="s">
        <v>214</v>
      </c>
      <c r="B1" s="22"/>
      <c r="C1" s="22"/>
      <c r="D1" s="23"/>
      <c r="E1" s="24"/>
      <c r="F1" s="24"/>
      <c r="G1" s="25"/>
    </row>
    <row r="2" ht="22.9" customHeight="1" spans="1:7">
      <c r="A2" s="26" t="s">
        <v>215</v>
      </c>
      <c r="B2" s="26"/>
      <c r="C2" s="26"/>
      <c r="D2" s="26"/>
      <c r="E2" s="26"/>
      <c r="F2" s="26"/>
      <c r="G2" s="26"/>
    </row>
    <row r="3" ht="19.5" customHeight="1" spans="1:7">
      <c r="A3" s="27" t="s">
        <v>2</v>
      </c>
      <c r="B3" s="27"/>
      <c r="C3" s="27"/>
      <c r="D3" s="27"/>
      <c r="E3" s="28"/>
      <c r="F3" s="28"/>
      <c r="G3" s="29" t="s">
        <v>3</v>
      </c>
    </row>
    <row r="4" ht="24.4" customHeight="1" spans="1:7">
      <c r="A4" s="30" t="s">
        <v>6</v>
      </c>
      <c r="B4" s="30"/>
      <c r="C4" s="30"/>
      <c r="D4" s="30"/>
      <c r="E4" s="30" t="s">
        <v>216</v>
      </c>
      <c r="F4" s="30"/>
      <c r="G4" s="30"/>
    </row>
    <row r="5" ht="24.4" customHeight="1" spans="1:7">
      <c r="A5" s="30" t="s">
        <v>73</v>
      </c>
      <c r="B5" s="30"/>
      <c r="C5" s="30"/>
      <c r="D5" s="30" t="s">
        <v>74</v>
      </c>
      <c r="E5" s="30" t="s">
        <v>56</v>
      </c>
      <c r="F5" s="30" t="s">
        <v>69</v>
      </c>
      <c r="G5" s="30" t="s">
        <v>70</v>
      </c>
    </row>
    <row r="6" ht="24.4" customHeight="1" spans="1:7">
      <c r="A6" s="30" t="s">
        <v>75</v>
      </c>
      <c r="B6" s="30" t="s">
        <v>76</v>
      </c>
      <c r="C6" s="30" t="s">
        <v>77</v>
      </c>
      <c r="D6" s="30"/>
      <c r="E6" s="30"/>
      <c r="F6" s="30"/>
      <c r="G6" s="30"/>
    </row>
    <row r="7" ht="27" customHeight="1" spans="1:7">
      <c r="A7" s="30"/>
      <c r="B7" s="30"/>
      <c r="C7" s="30"/>
      <c r="D7" s="30" t="s">
        <v>78</v>
      </c>
      <c r="E7" s="31"/>
      <c r="F7" s="31"/>
      <c r="G7" s="31"/>
    </row>
    <row r="8" ht="27" customHeight="1" spans="1:7">
      <c r="A8" s="30"/>
      <c r="B8" s="30"/>
      <c r="C8" s="30"/>
      <c r="D8" s="30" t="s">
        <v>217</v>
      </c>
      <c r="E8" s="31"/>
      <c r="F8" s="31"/>
      <c r="G8" s="31"/>
    </row>
    <row r="9" ht="27" customHeight="1" spans="1:7">
      <c r="A9" s="30"/>
      <c r="B9" s="30"/>
      <c r="C9" s="30"/>
      <c r="D9" s="30"/>
      <c r="E9" s="31"/>
      <c r="F9" s="31"/>
      <c r="G9" s="31"/>
    </row>
    <row r="10" ht="27" customHeight="1" spans="1:7">
      <c r="A10" s="30"/>
      <c r="B10" s="30"/>
      <c r="C10" s="30"/>
      <c r="D10" s="30"/>
      <c r="E10" s="31"/>
      <c r="F10" s="31"/>
      <c r="G10" s="31"/>
    </row>
    <row r="11" ht="27" customHeight="1" spans="1:7">
      <c r="A11" s="30"/>
      <c r="B11" s="30"/>
      <c r="C11" s="30"/>
      <c r="D11" s="30"/>
      <c r="E11" s="31"/>
      <c r="F11" s="31"/>
      <c r="G11" s="31"/>
    </row>
    <row r="12" ht="27" customHeight="1" spans="1:7">
      <c r="A12" s="30"/>
      <c r="B12" s="30"/>
      <c r="C12" s="30"/>
      <c r="D12" s="30"/>
      <c r="E12" s="31"/>
      <c r="F12" s="31"/>
      <c r="G12" s="31"/>
    </row>
    <row r="13" ht="27" customHeight="1" spans="1:7">
      <c r="A13" s="30"/>
      <c r="B13" s="30"/>
      <c r="C13" s="30"/>
      <c r="D13" s="30"/>
      <c r="E13" s="31"/>
      <c r="F13" s="31"/>
      <c r="G13" s="31"/>
    </row>
    <row r="14" ht="27" customHeight="1" spans="1:7">
      <c r="A14" s="30"/>
      <c r="B14" s="30"/>
      <c r="C14" s="30"/>
      <c r="D14" s="30"/>
      <c r="E14" s="31"/>
      <c r="F14" s="31"/>
      <c r="G14" s="31"/>
    </row>
    <row r="15" ht="27" customHeight="1" spans="1:7">
      <c r="A15" s="38"/>
      <c r="B15" s="38"/>
      <c r="C15" s="38"/>
      <c r="D15" s="38" t="s">
        <v>20</v>
      </c>
      <c r="E15" s="39"/>
      <c r="F15" s="39"/>
      <c r="G15" s="39"/>
    </row>
    <row r="16" ht="27" customHeight="1" spans="1:7">
      <c r="A16" s="32"/>
      <c r="B16" s="32"/>
      <c r="C16" s="32"/>
      <c r="D16" s="33"/>
      <c r="E16" s="33"/>
      <c r="F16" s="33"/>
      <c r="G16" s="33"/>
    </row>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row r="30" ht="27" customHeight="1"/>
  </sheetData>
  <mergeCells count="9">
    <mergeCell ref="A2:G2"/>
    <mergeCell ref="A3:D3"/>
    <mergeCell ref="A4:D4"/>
    <mergeCell ref="E4:G4"/>
    <mergeCell ref="A5:C5"/>
    <mergeCell ref="D5:D6"/>
    <mergeCell ref="E5:E6"/>
    <mergeCell ref="F5:F6"/>
    <mergeCell ref="G5:G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0"/>
  <sheetViews>
    <sheetView workbookViewId="0">
      <pane ySplit="6" topLeftCell="A7" activePane="bottomLeft" state="frozen"/>
      <selection/>
      <selection pane="bottomLeft" activeCell="B14" sqref="B14"/>
    </sheetView>
  </sheetViews>
  <sheetFormatPr defaultColWidth="10" defaultRowHeight="13.5" outlineLevelCol="5"/>
  <cols>
    <col min="1" max="6" width="19.875" style="20" customWidth="1"/>
    <col min="7" max="7" width="9.75" style="20" customWidth="1"/>
    <col min="8" max="16384" width="10" style="20"/>
  </cols>
  <sheetData>
    <row r="1" ht="24.95" customHeight="1" spans="1:6">
      <c r="A1" s="21" t="s">
        <v>218</v>
      </c>
      <c r="B1" s="24"/>
      <c r="C1" s="24"/>
      <c r="D1" s="24"/>
      <c r="E1" s="24"/>
      <c r="F1" s="25"/>
    </row>
    <row r="2" ht="22.9" customHeight="1" spans="1:6">
      <c r="A2" s="34" t="s">
        <v>219</v>
      </c>
      <c r="B2" s="35"/>
      <c r="C2" s="35"/>
      <c r="D2" s="35"/>
      <c r="E2" s="35"/>
      <c r="F2" s="36"/>
    </row>
    <row r="3" ht="19.5" customHeight="1" spans="1:6">
      <c r="A3" s="27" t="s">
        <v>2</v>
      </c>
      <c r="B3" s="27"/>
      <c r="C3" s="29"/>
      <c r="D3" s="29"/>
      <c r="E3" s="29"/>
      <c r="F3" s="29" t="s">
        <v>3</v>
      </c>
    </row>
    <row r="4" ht="24.4" customHeight="1" spans="1:6">
      <c r="A4" s="30" t="s">
        <v>209</v>
      </c>
      <c r="B4" s="30"/>
      <c r="C4" s="30"/>
      <c r="D4" s="30"/>
      <c r="E4" s="30"/>
      <c r="F4" s="30"/>
    </row>
    <row r="5" ht="24.4" customHeight="1" spans="1:6">
      <c r="A5" s="30" t="s">
        <v>56</v>
      </c>
      <c r="B5" s="37" t="s">
        <v>210</v>
      </c>
      <c r="C5" s="30" t="s">
        <v>211</v>
      </c>
      <c r="D5" s="30"/>
      <c r="E5" s="30"/>
      <c r="F5" s="30" t="s">
        <v>173</v>
      </c>
    </row>
    <row r="6" ht="24.4" customHeight="1" spans="1:6">
      <c r="A6" s="30"/>
      <c r="B6" s="37"/>
      <c r="C6" s="30" t="s">
        <v>144</v>
      </c>
      <c r="D6" s="30" t="s">
        <v>212</v>
      </c>
      <c r="E6" s="30" t="s">
        <v>213</v>
      </c>
      <c r="F6" s="30"/>
    </row>
    <row r="7" ht="27" customHeight="1" spans="1:6">
      <c r="A7" s="31"/>
      <c r="B7" s="31"/>
      <c r="C7" s="31"/>
      <c r="D7" s="31"/>
      <c r="E7" s="31"/>
      <c r="F7" s="31"/>
    </row>
    <row r="8" ht="27" customHeight="1" spans="1:6">
      <c r="A8" s="31" t="s">
        <v>217</v>
      </c>
      <c r="B8" s="31"/>
      <c r="C8" s="31"/>
      <c r="D8" s="31"/>
      <c r="E8" s="31"/>
      <c r="F8" s="31"/>
    </row>
    <row r="9" ht="27" customHeight="1" spans="1:6">
      <c r="A9" s="31"/>
      <c r="B9" s="31"/>
      <c r="C9" s="31"/>
      <c r="D9" s="31"/>
      <c r="E9" s="31"/>
      <c r="F9" s="31"/>
    </row>
    <row r="10" ht="27" customHeight="1" spans="1:6">
      <c r="A10" s="31"/>
      <c r="B10" s="31"/>
      <c r="C10" s="31"/>
      <c r="D10" s="31"/>
      <c r="E10" s="31"/>
      <c r="F10" s="31"/>
    </row>
    <row r="11" ht="27" customHeight="1" spans="1:6">
      <c r="A11" s="31"/>
      <c r="B11" s="31"/>
      <c r="C11" s="31"/>
      <c r="D11" s="31"/>
      <c r="E11" s="31"/>
      <c r="F11" s="31"/>
    </row>
    <row r="12" ht="27" customHeight="1" spans="1:6">
      <c r="A12" s="31"/>
      <c r="B12" s="31"/>
      <c r="C12" s="31"/>
      <c r="D12" s="31"/>
      <c r="E12" s="31"/>
      <c r="F12" s="31"/>
    </row>
    <row r="13" ht="27" customHeight="1" spans="1:6">
      <c r="A13" s="31"/>
      <c r="B13" s="31"/>
      <c r="C13" s="31"/>
      <c r="D13" s="31"/>
      <c r="E13" s="31"/>
      <c r="F13" s="31"/>
    </row>
    <row r="14" ht="27" customHeight="1" spans="1:6">
      <c r="A14" s="31"/>
      <c r="B14" s="31"/>
      <c r="C14" s="31"/>
      <c r="D14" s="31"/>
      <c r="E14" s="31"/>
      <c r="F14" s="31"/>
    </row>
    <row r="15" ht="27" customHeight="1" spans="1:6">
      <c r="A15" s="31"/>
      <c r="B15" s="31"/>
      <c r="C15" s="31"/>
      <c r="D15" s="31"/>
      <c r="E15" s="31"/>
      <c r="F15" s="31"/>
    </row>
    <row r="16" ht="27" customHeight="1" spans="1:6">
      <c r="A16" s="33"/>
      <c r="B16" s="33"/>
      <c r="C16" s="33"/>
      <c r="D16" s="33"/>
      <c r="E16" s="33"/>
      <c r="F16" s="33"/>
    </row>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row r="30" ht="27" customHeight="1"/>
  </sheetData>
  <mergeCells count="7">
    <mergeCell ref="A2:F2"/>
    <mergeCell ref="A3:B3"/>
    <mergeCell ref="A4:F4"/>
    <mergeCell ref="C5:E5"/>
    <mergeCell ref="A5:A6"/>
    <mergeCell ref="B5:B6"/>
    <mergeCell ref="F5:F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0"/>
  <sheetViews>
    <sheetView workbookViewId="0">
      <pane ySplit="6" topLeftCell="A7" activePane="bottomLeft" state="frozen"/>
      <selection/>
      <selection pane="bottomLeft" activeCell="D16" sqref="D16"/>
    </sheetView>
  </sheetViews>
  <sheetFormatPr defaultColWidth="10" defaultRowHeight="13.5" outlineLevelCol="6"/>
  <cols>
    <col min="1" max="3" width="6.125" style="20" customWidth="1"/>
    <col min="4" max="4" width="50" style="20" customWidth="1"/>
    <col min="5" max="7" width="18.5" style="20" customWidth="1"/>
    <col min="8" max="10" width="9.75" style="20" customWidth="1"/>
    <col min="11" max="16384" width="10" style="20"/>
  </cols>
  <sheetData>
    <row r="1" ht="24.95" customHeight="1" spans="1:7">
      <c r="A1" s="21" t="s">
        <v>220</v>
      </c>
      <c r="B1" s="22"/>
      <c r="C1" s="22"/>
      <c r="D1" s="23"/>
      <c r="E1" s="24"/>
      <c r="F1" s="24"/>
      <c r="G1" s="25"/>
    </row>
    <row r="2" ht="22.9" customHeight="1" spans="1:7">
      <c r="A2" s="26" t="s">
        <v>221</v>
      </c>
      <c r="B2" s="26"/>
      <c r="C2" s="26"/>
      <c r="D2" s="26"/>
      <c r="E2" s="26"/>
      <c r="F2" s="26"/>
      <c r="G2" s="26"/>
    </row>
    <row r="3" ht="19.5" customHeight="1" spans="1:7">
      <c r="A3" s="27" t="s">
        <v>2</v>
      </c>
      <c r="B3" s="27"/>
      <c r="C3" s="27"/>
      <c r="D3" s="27"/>
      <c r="E3" s="28"/>
      <c r="F3" s="28"/>
      <c r="G3" s="29" t="s">
        <v>3</v>
      </c>
    </row>
    <row r="4" ht="24.4" customHeight="1" spans="1:7">
      <c r="A4" s="30" t="s">
        <v>6</v>
      </c>
      <c r="B4" s="30"/>
      <c r="C4" s="30"/>
      <c r="D4" s="30"/>
      <c r="E4" s="30" t="s">
        <v>222</v>
      </c>
      <c r="F4" s="30"/>
      <c r="G4" s="30"/>
    </row>
    <row r="5" ht="24.4" customHeight="1" spans="1:7">
      <c r="A5" s="30" t="s">
        <v>73</v>
      </c>
      <c r="B5" s="30"/>
      <c r="C5" s="30"/>
      <c r="D5" s="30" t="s">
        <v>74</v>
      </c>
      <c r="E5" s="30" t="s">
        <v>56</v>
      </c>
      <c r="F5" s="30" t="s">
        <v>69</v>
      </c>
      <c r="G5" s="30" t="s">
        <v>70</v>
      </c>
    </row>
    <row r="6" ht="24.4" customHeight="1" spans="1:7">
      <c r="A6" s="30" t="s">
        <v>75</v>
      </c>
      <c r="B6" s="30" t="s">
        <v>76</v>
      </c>
      <c r="C6" s="30" t="s">
        <v>77</v>
      </c>
      <c r="D6" s="30"/>
      <c r="E6" s="30"/>
      <c r="F6" s="30"/>
      <c r="G6" s="30"/>
    </row>
    <row r="7" ht="27" customHeight="1" spans="1:7">
      <c r="A7" s="30"/>
      <c r="B7" s="30"/>
      <c r="C7" s="30"/>
      <c r="D7" s="30" t="s">
        <v>78</v>
      </c>
      <c r="E7" s="31"/>
      <c r="F7" s="31"/>
      <c r="G7" s="31"/>
    </row>
    <row r="8" ht="27" customHeight="1" spans="1:7">
      <c r="A8" s="30"/>
      <c r="B8" s="30"/>
      <c r="C8" s="30"/>
      <c r="D8" s="30" t="s">
        <v>217</v>
      </c>
      <c r="E8" s="31"/>
      <c r="F8" s="31"/>
      <c r="G8" s="31"/>
    </row>
    <row r="9" ht="27" customHeight="1" spans="1:7">
      <c r="A9" s="30"/>
      <c r="B9" s="30"/>
      <c r="C9" s="30"/>
      <c r="D9" s="30"/>
      <c r="E9" s="31"/>
      <c r="F9" s="31"/>
      <c r="G9" s="31"/>
    </row>
    <row r="10" ht="27" customHeight="1" spans="1:7">
      <c r="A10" s="30"/>
      <c r="B10" s="30"/>
      <c r="C10" s="30"/>
      <c r="D10" s="30"/>
      <c r="E10" s="31"/>
      <c r="F10" s="31"/>
      <c r="G10" s="31"/>
    </row>
    <row r="11" ht="27" customHeight="1" spans="1:7">
      <c r="A11" s="30"/>
      <c r="B11" s="30"/>
      <c r="C11" s="30"/>
      <c r="D11" s="30"/>
      <c r="E11" s="31"/>
      <c r="F11" s="31"/>
      <c r="G11" s="31"/>
    </row>
    <row r="12" ht="27" customHeight="1" spans="1:7">
      <c r="A12" s="30"/>
      <c r="B12" s="30"/>
      <c r="C12" s="30"/>
      <c r="D12" s="30"/>
      <c r="E12" s="31"/>
      <c r="F12" s="31"/>
      <c r="G12" s="31"/>
    </row>
    <row r="13" ht="27" customHeight="1" spans="1:7">
      <c r="A13" s="30"/>
      <c r="B13" s="30"/>
      <c r="C13" s="30"/>
      <c r="D13" s="30"/>
      <c r="E13" s="31"/>
      <c r="F13" s="31"/>
      <c r="G13" s="31"/>
    </row>
    <row r="14" ht="27" customHeight="1" spans="1:7">
      <c r="A14" s="30"/>
      <c r="B14" s="30"/>
      <c r="C14" s="30"/>
      <c r="D14" s="30"/>
      <c r="E14" s="31"/>
      <c r="F14" s="31"/>
      <c r="G14" s="31"/>
    </row>
    <row r="15" ht="27" customHeight="1" spans="1:7">
      <c r="A15" s="30"/>
      <c r="B15" s="30"/>
      <c r="C15" s="30"/>
      <c r="D15" s="30"/>
      <c r="E15" s="31"/>
      <c r="F15" s="31"/>
      <c r="G15" s="31"/>
    </row>
    <row r="16" ht="27" customHeight="1" spans="1:7">
      <c r="A16" s="32"/>
      <c r="B16" s="32"/>
      <c r="C16" s="32"/>
      <c r="D16" s="33"/>
      <c r="E16" s="33"/>
      <c r="F16" s="33"/>
      <c r="G16" s="33"/>
    </row>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row r="30" ht="27" customHeight="1"/>
  </sheetData>
  <mergeCells count="9">
    <mergeCell ref="A2:G2"/>
    <mergeCell ref="A3:D3"/>
    <mergeCell ref="A4:D4"/>
    <mergeCell ref="E4:G4"/>
    <mergeCell ref="A5:C5"/>
    <mergeCell ref="D5:D6"/>
    <mergeCell ref="E5:E6"/>
    <mergeCell ref="F5:F6"/>
    <mergeCell ref="G5:G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6"/>
  <sheetViews>
    <sheetView workbookViewId="0">
      <selection activeCell="E48" sqref="E48"/>
    </sheetView>
  </sheetViews>
  <sheetFormatPr defaultColWidth="9" defaultRowHeight="13.5"/>
  <cols>
    <col min="1" max="3" width="15.75" style="1" customWidth="1"/>
    <col min="4" max="4" width="29.125" style="1" customWidth="1"/>
    <col min="5" max="5" width="13" style="1" customWidth="1"/>
    <col min="6" max="6" width="20.5" style="1" customWidth="1"/>
    <col min="7" max="7" width="31.25" style="1" customWidth="1"/>
    <col min="8" max="9" width="10.5" style="1" customWidth="1"/>
    <col min="10" max="10" width="13.625" style="1" customWidth="1"/>
    <col min="11" max="11" width="10.5" style="1" customWidth="1"/>
    <col min="12" max="12" width="13.75" style="1" customWidth="1"/>
    <col min="13" max="16384" width="9" style="1"/>
  </cols>
  <sheetData>
    <row r="1" ht="24.95" customHeight="1" spans="1:12">
      <c r="A1" s="2" t="s">
        <v>223</v>
      </c>
      <c r="L1" s="18"/>
    </row>
    <row r="2" ht="45" customHeight="1" spans="1:12">
      <c r="A2" s="3" t="s">
        <v>224</v>
      </c>
      <c r="B2" s="3"/>
      <c r="C2" s="3"/>
      <c r="D2" s="4"/>
      <c r="E2" s="4"/>
      <c r="F2" s="4"/>
      <c r="G2" s="4"/>
      <c r="H2" s="4"/>
      <c r="I2" s="4"/>
      <c r="J2" s="4"/>
      <c r="K2" s="4"/>
      <c r="L2" s="4"/>
    </row>
    <row r="3" ht="17.1" customHeight="1" spans="1:12">
      <c r="A3" s="5"/>
      <c r="B3" s="5"/>
      <c r="C3" s="5"/>
      <c r="D3" s="6"/>
      <c r="E3" s="6"/>
      <c r="F3" s="6"/>
      <c r="G3" s="6"/>
      <c r="H3" s="6"/>
      <c r="I3" s="6"/>
      <c r="J3" s="19" t="s">
        <v>3</v>
      </c>
      <c r="K3" s="19"/>
      <c r="L3" s="19"/>
    </row>
    <row r="4" ht="33" customHeight="1" spans="1:12">
      <c r="A4" s="7" t="s">
        <v>225</v>
      </c>
      <c r="B4" s="7" t="s">
        <v>202</v>
      </c>
      <c r="C4" s="7" t="s">
        <v>7</v>
      </c>
      <c r="D4" s="8" t="s">
        <v>226</v>
      </c>
      <c r="E4" s="7" t="s">
        <v>227</v>
      </c>
      <c r="F4" s="7" t="s">
        <v>228</v>
      </c>
      <c r="G4" s="7" t="s">
        <v>229</v>
      </c>
      <c r="H4" s="7" t="s">
        <v>230</v>
      </c>
      <c r="I4" s="7" t="s">
        <v>231</v>
      </c>
      <c r="J4" s="7" t="s">
        <v>232</v>
      </c>
      <c r="K4" s="7" t="s">
        <v>233</v>
      </c>
      <c r="L4" s="7" t="s">
        <v>234</v>
      </c>
    </row>
    <row r="5" ht="27" customHeight="1" spans="1:12">
      <c r="A5" s="9" t="s">
        <v>235</v>
      </c>
      <c r="B5" s="9" t="s">
        <v>204</v>
      </c>
      <c r="C5" s="9">
        <v>118400</v>
      </c>
      <c r="D5" s="10" t="s">
        <v>236</v>
      </c>
      <c r="E5" s="11" t="s">
        <v>237</v>
      </c>
      <c r="F5" s="11" t="s">
        <v>238</v>
      </c>
      <c r="G5" s="11" t="s">
        <v>239</v>
      </c>
      <c r="H5" s="11" t="s">
        <v>240</v>
      </c>
      <c r="I5" s="11" t="s">
        <v>241</v>
      </c>
      <c r="J5" s="11" t="s">
        <v>242</v>
      </c>
      <c r="K5" s="11" t="s">
        <v>155</v>
      </c>
      <c r="L5" s="11" t="s">
        <v>243</v>
      </c>
    </row>
    <row r="6" ht="27" customHeight="1" spans="1:12">
      <c r="A6" s="12"/>
      <c r="B6" s="12"/>
      <c r="C6" s="12"/>
      <c r="D6" s="13"/>
      <c r="E6" s="11" t="s">
        <v>237</v>
      </c>
      <c r="F6" s="11" t="s">
        <v>244</v>
      </c>
      <c r="G6" s="11" t="s">
        <v>245</v>
      </c>
      <c r="H6" s="11" t="s">
        <v>246</v>
      </c>
      <c r="I6" s="11" t="s">
        <v>247</v>
      </c>
      <c r="J6" s="11" t="s">
        <v>248</v>
      </c>
      <c r="K6" s="11" t="s">
        <v>155</v>
      </c>
      <c r="L6" s="11" t="s">
        <v>243</v>
      </c>
    </row>
    <row r="7" ht="27" customHeight="1" spans="1:12">
      <c r="A7" s="12"/>
      <c r="B7" s="12"/>
      <c r="C7" s="12"/>
      <c r="D7" s="13"/>
      <c r="E7" s="11" t="s">
        <v>237</v>
      </c>
      <c r="F7" s="11" t="s">
        <v>249</v>
      </c>
      <c r="G7" s="11" t="s">
        <v>250</v>
      </c>
      <c r="H7" s="11" t="s">
        <v>246</v>
      </c>
      <c r="I7" s="11" t="s">
        <v>157</v>
      </c>
      <c r="J7" s="11" t="s">
        <v>251</v>
      </c>
      <c r="K7" s="11" t="s">
        <v>155</v>
      </c>
      <c r="L7" s="11" t="s">
        <v>243</v>
      </c>
    </row>
    <row r="8" ht="27" customHeight="1" spans="1:12">
      <c r="A8" s="12"/>
      <c r="B8" s="12"/>
      <c r="C8" s="12"/>
      <c r="D8" s="13"/>
      <c r="E8" s="11" t="s">
        <v>237</v>
      </c>
      <c r="F8" s="11" t="s">
        <v>238</v>
      </c>
      <c r="G8" s="11" t="s">
        <v>252</v>
      </c>
      <c r="H8" s="11" t="s">
        <v>240</v>
      </c>
      <c r="I8" s="11" t="s">
        <v>253</v>
      </c>
      <c r="J8" s="11" t="s">
        <v>254</v>
      </c>
      <c r="K8" s="11" t="s">
        <v>155</v>
      </c>
      <c r="L8" s="11" t="s">
        <v>243</v>
      </c>
    </row>
    <row r="9" ht="27" customHeight="1" spans="1:12">
      <c r="A9" s="12"/>
      <c r="B9" s="12"/>
      <c r="C9" s="12"/>
      <c r="D9" s="13"/>
      <c r="E9" s="11" t="s">
        <v>237</v>
      </c>
      <c r="F9" s="11" t="s">
        <v>244</v>
      </c>
      <c r="G9" s="11" t="s">
        <v>255</v>
      </c>
      <c r="H9" s="11" t="s">
        <v>246</v>
      </c>
      <c r="I9" s="11" t="s">
        <v>247</v>
      </c>
      <c r="J9" s="11" t="s">
        <v>248</v>
      </c>
      <c r="K9" s="11" t="s">
        <v>155</v>
      </c>
      <c r="L9" s="11" t="s">
        <v>243</v>
      </c>
    </row>
    <row r="10" ht="27" customHeight="1" spans="1:12">
      <c r="A10" s="12"/>
      <c r="B10" s="12"/>
      <c r="C10" s="12"/>
      <c r="D10" s="13"/>
      <c r="E10" s="11" t="s">
        <v>256</v>
      </c>
      <c r="F10" s="11" t="s">
        <v>257</v>
      </c>
      <c r="G10" s="11" t="s">
        <v>258</v>
      </c>
      <c r="H10" s="11" t="s">
        <v>240</v>
      </c>
      <c r="I10" s="11" t="s">
        <v>259</v>
      </c>
      <c r="J10" s="11" t="s">
        <v>248</v>
      </c>
      <c r="K10" s="11" t="s">
        <v>155</v>
      </c>
      <c r="L10" s="11" t="s">
        <v>243</v>
      </c>
    </row>
    <row r="11" ht="27" customHeight="1" spans="1:12">
      <c r="A11" s="12"/>
      <c r="B11" s="12"/>
      <c r="C11" s="12"/>
      <c r="D11" s="13"/>
      <c r="E11" s="11" t="s">
        <v>256</v>
      </c>
      <c r="F11" s="11" t="s">
        <v>257</v>
      </c>
      <c r="G11" s="11" t="s">
        <v>260</v>
      </c>
      <c r="H11" s="11" t="s">
        <v>240</v>
      </c>
      <c r="I11" s="11" t="s">
        <v>259</v>
      </c>
      <c r="J11" s="11" t="s">
        <v>248</v>
      </c>
      <c r="K11" s="11" t="s">
        <v>261</v>
      </c>
      <c r="L11" s="11" t="s">
        <v>243</v>
      </c>
    </row>
    <row r="12" ht="27" customHeight="1" spans="1:12">
      <c r="A12" s="12"/>
      <c r="B12" s="12"/>
      <c r="C12" s="12"/>
      <c r="D12" s="13"/>
      <c r="E12" s="11" t="s">
        <v>256</v>
      </c>
      <c r="F12" s="11" t="s">
        <v>262</v>
      </c>
      <c r="G12" s="11" t="s">
        <v>263</v>
      </c>
      <c r="H12" s="11" t="s">
        <v>246</v>
      </c>
      <c r="I12" s="11" t="s">
        <v>247</v>
      </c>
      <c r="J12" s="11" t="s">
        <v>248</v>
      </c>
      <c r="K12" s="11" t="s">
        <v>261</v>
      </c>
      <c r="L12" s="11" t="s">
        <v>243</v>
      </c>
    </row>
    <row r="13" ht="27" customHeight="1" spans="1:12">
      <c r="A13" s="12"/>
      <c r="B13" s="12"/>
      <c r="C13" s="12"/>
      <c r="D13" s="13"/>
      <c r="E13" s="11" t="s">
        <v>264</v>
      </c>
      <c r="F13" s="11" t="s">
        <v>265</v>
      </c>
      <c r="G13" s="11" t="s">
        <v>266</v>
      </c>
      <c r="H13" s="11" t="s">
        <v>246</v>
      </c>
      <c r="I13" s="11" t="s">
        <v>247</v>
      </c>
      <c r="J13" s="11" t="s">
        <v>248</v>
      </c>
      <c r="K13" s="11" t="s">
        <v>261</v>
      </c>
      <c r="L13" s="11" t="s">
        <v>243</v>
      </c>
    </row>
    <row r="14" ht="27" customHeight="1" spans="1:12">
      <c r="A14" s="12"/>
      <c r="B14" s="12"/>
      <c r="C14" s="12"/>
      <c r="D14" s="13"/>
      <c r="E14" s="11" t="s">
        <v>267</v>
      </c>
      <c r="F14" s="11" t="s">
        <v>268</v>
      </c>
      <c r="G14" s="11" t="s">
        <v>269</v>
      </c>
      <c r="H14" s="11" t="s">
        <v>270</v>
      </c>
      <c r="I14" s="11" t="s">
        <v>271</v>
      </c>
      <c r="J14" s="11" t="s">
        <v>272</v>
      </c>
      <c r="K14" s="11" t="s">
        <v>273</v>
      </c>
      <c r="L14" s="11" t="s">
        <v>274</v>
      </c>
    </row>
    <row r="15" ht="27" customHeight="1" spans="1:12">
      <c r="A15" s="12"/>
      <c r="B15" s="12"/>
      <c r="C15" s="12"/>
      <c r="D15" s="13"/>
      <c r="E15" s="11" t="s">
        <v>267</v>
      </c>
      <c r="F15" s="11" t="s">
        <v>268</v>
      </c>
      <c r="G15" s="11" t="s">
        <v>165</v>
      </c>
      <c r="H15" s="11" t="s">
        <v>270</v>
      </c>
      <c r="I15" s="11" t="s">
        <v>275</v>
      </c>
      <c r="J15" s="11" t="s">
        <v>272</v>
      </c>
      <c r="K15" s="11" t="s">
        <v>276</v>
      </c>
      <c r="L15" s="11" t="s">
        <v>274</v>
      </c>
    </row>
    <row r="16" ht="27" customHeight="1" spans="1:12">
      <c r="A16" s="12"/>
      <c r="B16" s="12"/>
      <c r="C16" s="12"/>
      <c r="D16" s="13"/>
      <c r="E16" s="11" t="s">
        <v>267</v>
      </c>
      <c r="F16" s="11" t="s">
        <v>268</v>
      </c>
      <c r="G16" s="11" t="s">
        <v>179</v>
      </c>
      <c r="H16" s="11" t="s">
        <v>270</v>
      </c>
      <c r="I16" s="11" t="s">
        <v>277</v>
      </c>
      <c r="J16" s="11" t="s">
        <v>272</v>
      </c>
      <c r="K16" s="11" t="s">
        <v>273</v>
      </c>
      <c r="L16" s="11" t="s">
        <v>274</v>
      </c>
    </row>
    <row r="17" ht="27" customHeight="1" spans="1:12">
      <c r="A17" s="14"/>
      <c r="B17" s="14"/>
      <c r="C17" s="14"/>
      <c r="D17" s="15"/>
      <c r="E17" s="11" t="s">
        <v>267</v>
      </c>
      <c r="F17" s="11" t="s">
        <v>268</v>
      </c>
      <c r="G17" s="11" t="s">
        <v>170</v>
      </c>
      <c r="H17" s="11" t="s">
        <v>270</v>
      </c>
      <c r="I17" s="11" t="s">
        <v>278</v>
      </c>
      <c r="J17" s="11" t="s">
        <v>272</v>
      </c>
      <c r="K17" s="11" t="s">
        <v>261</v>
      </c>
      <c r="L17" s="11" t="s">
        <v>274</v>
      </c>
    </row>
    <row r="18" ht="27" customHeight="1" spans="1:12">
      <c r="A18" s="9" t="s">
        <v>235</v>
      </c>
      <c r="B18" s="9" t="s">
        <v>205</v>
      </c>
      <c r="C18" s="9">
        <v>160000</v>
      </c>
      <c r="D18" s="10" t="s">
        <v>279</v>
      </c>
      <c r="E18" s="11" t="s">
        <v>237</v>
      </c>
      <c r="F18" s="11" t="s">
        <v>238</v>
      </c>
      <c r="G18" s="11" t="s">
        <v>280</v>
      </c>
      <c r="H18" s="11" t="s">
        <v>246</v>
      </c>
      <c r="I18" s="11" t="s">
        <v>247</v>
      </c>
      <c r="J18" s="11" t="s">
        <v>248</v>
      </c>
      <c r="K18" s="11" t="s">
        <v>155</v>
      </c>
      <c r="L18" s="11" t="s">
        <v>243</v>
      </c>
    </row>
    <row r="19" ht="27" customHeight="1" spans="1:12">
      <c r="A19" s="12"/>
      <c r="B19" s="12"/>
      <c r="C19" s="12"/>
      <c r="D19" s="13"/>
      <c r="E19" s="11" t="s">
        <v>237</v>
      </c>
      <c r="F19" s="11" t="s">
        <v>244</v>
      </c>
      <c r="G19" s="11" t="s">
        <v>281</v>
      </c>
      <c r="H19" s="11" t="s">
        <v>246</v>
      </c>
      <c r="I19" s="11" t="s">
        <v>282</v>
      </c>
      <c r="J19" s="11" t="s">
        <v>248</v>
      </c>
      <c r="K19" s="11" t="s">
        <v>155</v>
      </c>
      <c r="L19" s="11" t="s">
        <v>243</v>
      </c>
    </row>
    <row r="20" ht="27" customHeight="1" spans="1:12">
      <c r="A20" s="12"/>
      <c r="B20" s="12"/>
      <c r="C20" s="12"/>
      <c r="D20" s="13"/>
      <c r="E20" s="11" t="s">
        <v>237</v>
      </c>
      <c r="F20" s="11" t="s">
        <v>244</v>
      </c>
      <c r="G20" s="11" t="s">
        <v>283</v>
      </c>
      <c r="H20" s="11" t="s">
        <v>246</v>
      </c>
      <c r="I20" s="11" t="s">
        <v>247</v>
      </c>
      <c r="J20" s="11" t="s">
        <v>248</v>
      </c>
      <c r="K20" s="11" t="s">
        <v>155</v>
      </c>
      <c r="L20" s="11" t="s">
        <v>243</v>
      </c>
    </row>
    <row r="21" ht="27" customHeight="1" spans="1:12">
      <c r="A21" s="12"/>
      <c r="B21" s="12"/>
      <c r="C21" s="12"/>
      <c r="D21" s="13"/>
      <c r="E21" s="11" t="s">
        <v>237</v>
      </c>
      <c r="F21" s="11" t="s">
        <v>238</v>
      </c>
      <c r="G21" s="11" t="s">
        <v>284</v>
      </c>
      <c r="H21" s="11" t="s">
        <v>240</v>
      </c>
      <c r="I21" s="11" t="s">
        <v>285</v>
      </c>
      <c r="J21" s="11" t="s">
        <v>286</v>
      </c>
      <c r="K21" s="11" t="s">
        <v>155</v>
      </c>
      <c r="L21" s="11" t="s">
        <v>243</v>
      </c>
    </row>
    <row r="22" ht="27" customHeight="1" spans="1:12">
      <c r="A22" s="12"/>
      <c r="B22" s="12"/>
      <c r="C22" s="12"/>
      <c r="D22" s="13"/>
      <c r="E22" s="11" t="s">
        <v>256</v>
      </c>
      <c r="F22" s="11" t="s">
        <v>257</v>
      </c>
      <c r="G22" s="11" t="s">
        <v>287</v>
      </c>
      <c r="H22" s="11" t="s">
        <v>246</v>
      </c>
      <c r="I22" s="11" t="s">
        <v>247</v>
      </c>
      <c r="J22" s="11" t="s">
        <v>248</v>
      </c>
      <c r="K22" s="11" t="s">
        <v>155</v>
      </c>
      <c r="L22" s="11" t="s">
        <v>243</v>
      </c>
    </row>
    <row r="23" ht="27" customHeight="1" spans="1:12">
      <c r="A23" s="12"/>
      <c r="B23" s="12"/>
      <c r="C23" s="12"/>
      <c r="D23" s="13"/>
      <c r="E23" s="11" t="s">
        <v>256</v>
      </c>
      <c r="F23" s="11" t="s">
        <v>288</v>
      </c>
      <c r="G23" s="11" t="s">
        <v>289</v>
      </c>
      <c r="H23" s="11" t="s">
        <v>240</v>
      </c>
      <c r="I23" s="11" t="s">
        <v>290</v>
      </c>
      <c r="J23" s="11" t="s">
        <v>248</v>
      </c>
      <c r="K23" s="11" t="s">
        <v>155</v>
      </c>
      <c r="L23" s="11" t="s">
        <v>243</v>
      </c>
    </row>
    <row r="24" ht="27" customHeight="1" spans="1:12">
      <c r="A24" s="12"/>
      <c r="B24" s="12"/>
      <c r="C24" s="12"/>
      <c r="D24" s="13"/>
      <c r="E24" s="11" t="s">
        <v>256</v>
      </c>
      <c r="F24" s="11" t="s">
        <v>291</v>
      </c>
      <c r="G24" s="11" t="s">
        <v>292</v>
      </c>
      <c r="H24" s="11" t="s">
        <v>246</v>
      </c>
      <c r="I24" s="11" t="s">
        <v>293</v>
      </c>
      <c r="J24" s="11" t="s">
        <v>294</v>
      </c>
      <c r="K24" s="11" t="s">
        <v>261</v>
      </c>
      <c r="L24" s="11" t="s">
        <v>243</v>
      </c>
    </row>
    <row r="25" ht="27" customHeight="1" spans="1:12">
      <c r="A25" s="12"/>
      <c r="B25" s="12"/>
      <c r="C25" s="12"/>
      <c r="D25" s="13"/>
      <c r="E25" s="11" t="s">
        <v>264</v>
      </c>
      <c r="F25" s="11" t="s">
        <v>265</v>
      </c>
      <c r="G25" s="11" t="s">
        <v>295</v>
      </c>
      <c r="H25" s="11" t="s">
        <v>246</v>
      </c>
      <c r="I25" s="11" t="s">
        <v>247</v>
      </c>
      <c r="J25" s="11" t="s">
        <v>248</v>
      </c>
      <c r="K25" s="11" t="s">
        <v>261</v>
      </c>
      <c r="L25" s="11" t="s">
        <v>243</v>
      </c>
    </row>
    <row r="26" ht="27" customHeight="1" spans="1:12">
      <c r="A26" s="12"/>
      <c r="B26" s="12"/>
      <c r="C26" s="12"/>
      <c r="D26" s="13"/>
      <c r="E26" s="11" t="s">
        <v>264</v>
      </c>
      <c r="F26" s="11" t="s">
        <v>265</v>
      </c>
      <c r="G26" s="11" t="s">
        <v>296</v>
      </c>
      <c r="H26" s="11" t="s">
        <v>240</v>
      </c>
      <c r="I26" s="11" t="s">
        <v>290</v>
      </c>
      <c r="J26" s="11" t="s">
        <v>248</v>
      </c>
      <c r="K26" s="11" t="s">
        <v>261</v>
      </c>
      <c r="L26" s="11" t="s">
        <v>243</v>
      </c>
    </row>
    <row r="27" ht="27" customHeight="1" spans="1:12">
      <c r="A27" s="12"/>
      <c r="B27" s="12"/>
      <c r="C27" s="12"/>
      <c r="D27" s="13"/>
      <c r="E27" s="11" t="s">
        <v>267</v>
      </c>
      <c r="F27" s="11" t="s">
        <v>268</v>
      </c>
      <c r="G27" s="11" t="s">
        <v>269</v>
      </c>
      <c r="H27" s="11" t="s">
        <v>270</v>
      </c>
      <c r="I27" s="11" t="s">
        <v>278</v>
      </c>
      <c r="J27" s="11" t="s">
        <v>272</v>
      </c>
      <c r="K27" s="11" t="s">
        <v>273</v>
      </c>
      <c r="L27" s="11" t="s">
        <v>274</v>
      </c>
    </row>
    <row r="28" ht="27" customHeight="1" spans="1:12">
      <c r="A28" s="12"/>
      <c r="B28" s="12"/>
      <c r="C28" s="12"/>
      <c r="D28" s="13"/>
      <c r="E28" s="11" t="s">
        <v>267</v>
      </c>
      <c r="F28" s="11" t="s">
        <v>268</v>
      </c>
      <c r="G28" s="11" t="s">
        <v>175</v>
      </c>
      <c r="H28" s="11" t="s">
        <v>270</v>
      </c>
      <c r="I28" s="11" t="s">
        <v>297</v>
      </c>
      <c r="J28" s="11" t="s">
        <v>272</v>
      </c>
      <c r="K28" s="11" t="s">
        <v>276</v>
      </c>
      <c r="L28" s="11" t="s">
        <v>274</v>
      </c>
    </row>
    <row r="29" ht="27" customHeight="1" spans="1:12">
      <c r="A29" s="12"/>
      <c r="B29" s="12"/>
      <c r="C29" s="12"/>
      <c r="D29" s="13"/>
      <c r="E29" s="11" t="s">
        <v>267</v>
      </c>
      <c r="F29" s="11" t="s">
        <v>268</v>
      </c>
      <c r="G29" s="11" t="s">
        <v>170</v>
      </c>
      <c r="H29" s="11" t="s">
        <v>270</v>
      </c>
      <c r="I29" s="11" t="s">
        <v>278</v>
      </c>
      <c r="J29" s="11" t="s">
        <v>272</v>
      </c>
      <c r="K29" s="11" t="s">
        <v>273</v>
      </c>
      <c r="L29" s="11" t="s">
        <v>274</v>
      </c>
    </row>
    <row r="30" ht="27" customHeight="1" spans="1:12">
      <c r="A30" s="14"/>
      <c r="B30" s="14"/>
      <c r="C30" s="14"/>
      <c r="D30" s="15"/>
      <c r="E30" s="11" t="s">
        <v>267</v>
      </c>
      <c r="F30" s="11" t="s">
        <v>268</v>
      </c>
      <c r="G30" s="11" t="s">
        <v>179</v>
      </c>
      <c r="H30" s="11" t="s">
        <v>270</v>
      </c>
      <c r="I30" s="11" t="s">
        <v>298</v>
      </c>
      <c r="J30" s="11" t="s">
        <v>272</v>
      </c>
      <c r="K30" s="11" t="s">
        <v>261</v>
      </c>
      <c r="L30" s="11" t="s">
        <v>274</v>
      </c>
    </row>
    <row r="31" ht="27" customHeight="1" spans="1:12">
      <c r="A31" s="9" t="s">
        <v>235</v>
      </c>
      <c r="B31" s="9" t="s">
        <v>206</v>
      </c>
      <c r="C31" s="9">
        <v>290000</v>
      </c>
      <c r="D31" s="10" t="s">
        <v>299</v>
      </c>
      <c r="E31" s="11" t="s">
        <v>237</v>
      </c>
      <c r="F31" s="11" t="s">
        <v>244</v>
      </c>
      <c r="G31" s="11" t="s">
        <v>300</v>
      </c>
      <c r="H31" s="11" t="s">
        <v>301</v>
      </c>
      <c r="I31" s="11" t="s">
        <v>87</v>
      </c>
      <c r="J31" s="11" t="s">
        <v>248</v>
      </c>
      <c r="K31" s="11" t="s">
        <v>155</v>
      </c>
      <c r="L31" s="11" t="s">
        <v>243</v>
      </c>
    </row>
    <row r="32" ht="27" customHeight="1" spans="1:12">
      <c r="A32" s="12"/>
      <c r="B32" s="12"/>
      <c r="C32" s="12"/>
      <c r="D32" s="13"/>
      <c r="E32" s="11" t="s">
        <v>237</v>
      </c>
      <c r="F32" s="11" t="s">
        <v>249</v>
      </c>
      <c r="G32" s="11" t="s">
        <v>302</v>
      </c>
      <c r="H32" s="11" t="s">
        <v>270</v>
      </c>
      <c r="I32" s="11" t="s">
        <v>157</v>
      </c>
      <c r="J32" s="11" t="s">
        <v>251</v>
      </c>
      <c r="K32" s="11" t="s">
        <v>261</v>
      </c>
      <c r="L32" s="11" t="s">
        <v>274</v>
      </c>
    </row>
    <row r="33" ht="27" customHeight="1" spans="1:12">
      <c r="A33" s="12"/>
      <c r="B33" s="12"/>
      <c r="C33" s="12"/>
      <c r="D33" s="13"/>
      <c r="E33" s="11" t="s">
        <v>237</v>
      </c>
      <c r="F33" s="11" t="s">
        <v>238</v>
      </c>
      <c r="G33" s="11" t="s">
        <v>303</v>
      </c>
      <c r="H33" s="11" t="s">
        <v>301</v>
      </c>
      <c r="I33" s="11" t="s">
        <v>304</v>
      </c>
      <c r="J33" s="11" t="s">
        <v>305</v>
      </c>
      <c r="K33" s="11" t="s">
        <v>306</v>
      </c>
      <c r="L33" s="11" t="s">
        <v>243</v>
      </c>
    </row>
    <row r="34" ht="27" customHeight="1" spans="1:12">
      <c r="A34" s="12"/>
      <c r="B34" s="12"/>
      <c r="C34" s="12"/>
      <c r="D34" s="13"/>
      <c r="E34" s="11" t="s">
        <v>237</v>
      </c>
      <c r="F34" s="11" t="s">
        <v>244</v>
      </c>
      <c r="G34" s="11" t="s">
        <v>307</v>
      </c>
      <c r="H34" s="11" t="s">
        <v>246</v>
      </c>
      <c r="I34" s="11" t="s">
        <v>247</v>
      </c>
      <c r="J34" s="11" t="s">
        <v>248</v>
      </c>
      <c r="K34" s="11" t="s">
        <v>155</v>
      </c>
      <c r="L34" s="11" t="s">
        <v>243</v>
      </c>
    </row>
    <row r="35" ht="27" customHeight="1" spans="1:12">
      <c r="A35" s="12"/>
      <c r="B35" s="12"/>
      <c r="C35" s="12"/>
      <c r="D35" s="13"/>
      <c r="E35" s="11" t="s">
        <v>237</v>
      </c>
      <c r="F35" s="11" t="s">
        <v>238</v>
      </c>
      <c r="G35" s="11" t="s">
        <v>308</v>
      </c>
      <c r="H35" s="11" t="s">
        <v>246</v>
      </c>
      <c r="I35" s="11" t="s">
        <v>85</v>
      </c>
      <c r="J35" s="11" t="s">
        <v>309</v>
      </c>
      <c r="K35" s="11" t="s">
        <v>155</v>
      </c>
      <c r="L35" s="11" t="s">
        <v>243</v>
      </c>
    </row>
    <row r="36" ht="27" customHeight="1" spans="1:12">
      <c r="A36" s="12"/>
      <c r="B36" s="12"/>
      <c r="C36" s="12"/>
      <c r="D36" s="13"/>
      <c r="E36" s="11" t="s">
        <v>256</v>
      </c>
      <c r="F36" s="11" t="s">
        <v>257</v>
      </c>
      <c r="G36" s="11" t="s">
        <v>310</v>
      </c>
      <c r="H36" s="11" t="s">
        <v>270</v>
      </c>
      <c r="I36" s="11" t="s">
        <v>311</v>
      </c>
      <c r="J36" s="11" t="s">
        <v>248</v>
      </c>
      <c r="K36" s="11" t="s">
        <v>261</v>
      </c>
      <c r="L36" s="11" t="s">
        <v>274</v>
      </c>
    </row>
    <row r="37" ht="27" customHeight="1" spans="1:12">
      <c r="A37" s="12"/>
      <c r="B37" s="12"/>
      <c r="C37" s="12"/>
      <c r="D37" s="13"/>
      <c r="E37" s="11" t="s">
        <v>256</v>
      </c>
      <c r="F37" s="11" t="s">
        <v>257</v>
      </c>
      <c r="G37" s="11" t="s">
        <v>312</v>
      </c>
      <c r="H37" s="11" t="s">
        <v>246</v>
      </c>
      <c r="I37" s="11" t="s">
        <v>313</v>
      </c>
      <c r="J37" s="11" t="s">
        <v>305</v>
      </c>
      <c r="K37" s="11" t="s">
        <v>155</v>
      </c>
      <c r="L37" s="11" t="s">
        <v>243</v>
      </c>
    </row>
    <row r="38" ht="27" customHeight="1" spans="1:12">
      <c r="A38" s="12"/>
      <c r="B38" s="12"/>
      <c r="C38" s="12"/>
      <c r="D38" s="13"/>
      <c r="E38" s="11" t="s">
        <v>256</v>
      </c>
      <c r="F38" s="11" t="s">
        <v>257</v>
      </c>
      <c r="G38" s="11" t="s">
        <v>314</v>
      </c>
      <c r="H38" s="11" t="s">
        <v>240</v>
      </c>
      <c r="I38" s="11" t="s">
        <v>259</v>
      </c>
      <c r="J38" s="11" t="s">
        <v>248</v>
      </c>
      <c r="K38" s="11" t="s">
        <v>261</v>
      </c>
      <c r="L38" s="11" t="s">
        <v>243</v>
      </c>
    </row>
    <row r="39" ht="27" customHeight="1" spans="1:12">
      <c r="A39" s="12"/>
      <c r="B39" s="12"/>
      <c r="C39" s="12"/>
      <c r="D39" s="13"/>
      <c r="E39" s="11" t="s">
        <v>264</v>
      </c>
      <c r="F39" s="11" t="s">
        <v>265</v>
      </c>
      <c r="G39" s="11" t="s">
        <v>315</v>
      </c>
      <c r="H39" s="11" t="s">
        <v>240</v>
      </c>
      <c r="I39" s="11" t="s">
        <v>259</v>
      </c>
      <c r="J39" s="11" t="s">
        <v>248</v>
      </c>
      <c r="K39" s="11" t="s">
        <v>261</v>
      </c>
      <c r="L39" s="11" t="s">
        <v>243</v>
      </c>
    </row>
    <row r="40" ht="27" customHeight="1" spans="1:12">
      <c r="A40" s="12"/>
      <c r="B40" s="12"/>
      <c r="C40" s="12"/>
      <c r="D40" s="13"/>
      <c r="E40" s="11" t="s">
        <v>264</v>
      </c>
      <c r="F40" s="11" t="s">
        <v>265</v>
      </c>
      <c r="G40" s="11" t="s">
        <v>316</v>
      </c>
      <c r="H40" s="11" t="s">
        <v>240</v>
      </c>
      <c r="I40" s="11" t="s">
        <v>259</v>
      </c>
      <c r="J40" s="11" t="s">
        <v>248</v>
      </c>
      <c r="K40" s="11" t="s">
        <v>261</v>
      </c>
      <c r="L40" s="11" t="s">
        <v>243</v>
      </c>
    </row>
    <row r="41" ht="27" customHeight="1" spans="1:12">
      <c r="A41" s="12"/>
      <c r="B41" s="12"/>
      <c r="C41" s="12"/>
      <c r="D41" s="13"/>
      <c r="E41" s="11" t="s">
        <v>267</v>
      </c>
      <c r="F41" s="11" t="s">
        <v>268</v>
      </c>
      <c r="G41" s="11" t="s">
        <v>317</v>
      </c>
      <c r="H41" s="11" t="s">
        <v>270</v>
      </c>
      <c r="I41" s="11" t="s">
        <v>318</v>
      </c>
      <c r="J41" s="11" t="s">
        <v>272</v>
      </c>
      <c r="K41" s="11" t="s">
        <v>319</v>
      </c>
      <c r="L41" s="11" t="s">
        <v>274</v>
      </c>
    </row>
    <row r="42" ht="27" customHeight="1" spans="1:12">
      <c r="A42" s="12"/>
      <c r="B42" s="12"/>
      <c r="C42" s="12"/>
      <c r="D42" s="13"/>
      <c r="E42" s="11" t="s">
        <v>267</v>
      </c>
      <c r="F42" s="11" t="s">
        <v>268</v>
      </c>
      <c r="G42" s="11" t="s">
        <v>269</v>
      </c>
      <c r="H42" s="11" t="s">
        <v>270</v>
      </c>
      <c r="I42" s="11" t="s">
        <v>297</v>
      </c>
      <c r="J42" s="11" t="s">
        <v>272</v>
      </c>
      <c r="K42" s="11" t="s">
        <v>273</v>
      </c>
      <c r="L42" s="11" t="s">
        <v>274</v>
      </c>
    </row>
    <row r="43" ht="27" customHeight="1" spans="1:12">
      <c r="A43" s="12"/>
      <c r="B43" s="12"/>
      <c r="C43" s="12"/>
      <c r="D43" s="13"/>
      <c r="E43" s="11" t="s">
        <v>267</v>
      </c>
      <c r="F43" s="11" t="s">
        <v>268</v>
      </c>
      <c r="G43" s="11" t="s">
        <v>179</v>
      </c>
      <c r="H43" s="11" t="s">
        <v>270</v>
      </c>
      <c r="I43" s="11" t="s">
        <v>278</v>
      </c>
      <c r="J43" s="11" t="s">
        <v>272</v>
      </c>
      <c r="K43" s="11" t="s">
        <v>273</v>
      </c>
      <c r="L43" s="11" t="s">
        <v>274</v>
      </c>
    </row>
    <row r="44" ht="27" customHeight="1" spans="1:12">
      <c r="A44" s="12"/>
      <c r="B44" s="12"/>
      <c r="C44" s="12"/>
      <c r="D44" s="13"/>
      <c r="E44" s="11" t="s">
        <v>267</v>
      </c>
      <c r="F44" s="11" t="s">
        <v>268</v>
      </c>
      <c r="G44" s="11" t="s">
        <v>170</v>
      </c>
      <c r="H44" s="11" t="s">
        <v>270</v>
      </c>
      <c r="I44" s="11" t="s">
        <v>298</v>
      </c>
      <c r="J44" s="11" t="s">
        <v>272</v>
      </c>
      <c r="K44" s="11" t="s">
        <v>276</v>
      </c>
      <c r="L44" s="11" t="s">
        <v>274</v>
      </c>
    </row>
    <row r="45" ht="27" customHeight="1" spans="1:12">
      <c r="A45" s="14"/>
      <c r="B45" s="14"/>
      <c r="C45" s="14"/>
      <c r="D45" s="15"/>
      <c r="E45" s="11" t="s">
        <v>267</v>
      </c>
      <c r="F45" s="11" t="s">
        <v>268</v>
      </c>
      <c r="G45" s="11" t="s">
        <v>320</v>
      </c>
      <c r="H45" s="11" t="s">
        <v>270</v>
      </c>
      <c r="I45" s="11" t="s">
        <v>298</v>
      </c>
      <c r="J45" s="11" t="s">
        <v>272</v>
      </c>
      <c r="K45" s="11" t="s">
        <v>276</v>
      </c>
      <c r="L45" s="11" t="s">
        <v>274</v>
      </c>
    </row>
    <row r="46" ht="27" customHeight="1" spans="1:4">
      <c r="A46" s="16" t="s">
        <v>321</v>
      </c>
      <c r="D46" s="17"/>
    </row>
    <row r="47" ht="27" customHeight="1"/>
    <row r="48" ht="27" customHeight="1"/>
    <row r="49" ht="27" customHeight="1"/>
    <row r="50" ht="27" customHeight="1"/>
    <row r="51" ht="27" customHeight="1"/>
    <row r="52" ht="27" customHeight="1"/>
    <row r="53" ht="27" customHeight="1"/>
    <row r="54" ht="27" customHeight="1"/>
    <row r="55" ht="27" customHeight="1"/>
    <row r="56" ht="27" customHeight="1"/>
  </sheetData>
  <mergeCells count="15">
    <mergeCell ref="A2:L2"/>
    <mergeCell ref="A3:D3"/>
    <mergeCell ref="J3:L3"/>
    <mergeCell ref="A5:A17"/>
    <mergeCell ref="A18:A30"/>
    <mergeCell ref="A31:A45"/>
    <mergeCell ref="B5:B17"/>
    <mergeCell ref="B18:B30"/>
    <mergeCell ref="B31:B45"/>
    <mergeCell ref="C5:C17"/>
    <mergeCell ref="C18:C30"/>
    <mergeCell ref="C31:C45"/>
    <mergeCell ref="D5:D17"/>
    <mergeCell ref="D18:D30"/>
    <mergeCell ref="D31:D45"/>
  </mergeCells>
  <dataValidations count="1">
    <dataValidation type="list" allowBlank="1" showInputMessage="1" showErrorMessage="1" sqref="L5:L45">
      <formula1>"正向指标,反向指标"</formula1>
    </dataValidation>
  </dataValidations>
  <printOptions horizontalCentered="1"/>
  <pageMargins left="0.590277777777778" right="0.590277777777778" top="1.37777777777778" bottom="0.984027777777778" header="0" footer="0"/>
  <pageSetup paperSize="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8"/>
  <sheetViews>
    <sheetView workbookViewId="0">
      <pane ySplit="6" topLeftCell="A7" activePane="bottomLeft" state="frozen"/>
      <selection/>
      <selection pane="bottomLeft" activeCell="D14" sqref="D14"/>
    </sheetView>
  </sheetViews>
  <sheetFormatPr defaultColWidth="10" defaultRowHeight="13.5" outlineLevelRow="7"/>
  <cols>
    <col min="1" max="11" width="15.125" style="20" customWidth="1"/>
    <col min="12" max="12" width="9.75" style="20" customWidth="1"/>
    <col min="13" max="16384" width="10" style="20"/>
  </cols>
  <sheetData>
    <row r="1" ht="24.95" customHeight="1" spans="1:11">
      <c r="A1" s="21" t="s">
        <v>54</v>
      </c>
      <c r="B1" s="24"/>
      <c r="C1" s="24"/>
      <c r="D1" s="74"/>
      <c r="E1" s="74"/>
      <c r="F1" s="74"/>
      <c r="G1" s="74"/>
      <c r="H1" s="74"/>
      <c r="I1" s="74"/>
      <c r="J1" s="74"/>
      <c r="K1" s="25"/>
    </row>
    <row r="2" ht="22.9" customHeight="1" spans="1:11">
      <c r="A2" s="34" t="s">
        <v>55</v>
      </c>
      <c r="B2" s="35"/>
      <c r="C2" s="35"/>
      <c r="D2" s="35"/>
      <c r="E2" s="35"/>
      <c r="F2" s="35"/>
      <c r="G2" s="35"/>
      <c r="H2" s="35"/>
      <c r="I2" s="35"/>
      <c r="J2" s="35"/>
      <c r="K2" s="36"/>
    </row>
    <row r="3" ht="19.5" customHeight="1" spans="1:11">
      <c r="A3" s="27" t="s">
        <v>2</v>
      </c>
      <c r="B3" s="27"/>
      <c r="C3" s="80"/>
      <c r="D3" s="28"/>
      <c r="E3" s="80"/>
      <c r="F3" s="80"/>
      <c r="G3" s="80"/>
      <c r="H3" s="80"/>
      <c r="I3" s="80"/>
      <c r="J3" s="80"/>
      <c r="K3" s="29" t="s">
        <v>3</v>
      </c>
    </row>
    <row r="4" ht="24.4" customHeight="1" spans="1:11">
      <c r="A4" s="37" t="s">
        <v>56</v>
      </c>
      <c r="B4" s="37" t="s">
        <v>57</v>
      </c>
      <c r="C4" s="37" t="s">
        <v>58</v>
      </c>
      <c r="D4" s="37" t="s">
        <v>59</v>
      </c>
      <c r="E4" s="37" t="s">
        <v>60</v>
      </c>
      <c r="F4" s="37" t="s">
        <v>61</v>
      </c>
      <c r="G4" s="37" t="s">
        <v>62</v>
      </c>
      <c r="H4" s="37" t="s">
        <v>63</v>
      </c>
      <c r="I4" s="37" t="s">
        <v>64</v>
      </c>
      <c r="J4" s="37" t="s">
        <v>65</v>
      </c>
      <c r="K4" s="37" t="s">
        <v>66</v>
      </c>
    </row>
    <row r="5" ht="24.4" customHeight="1" spans="1:11">
      <c r="A5" s="37"/>
      <c r="B5" s="37"/>
      <c r="C5" s="37"/>
      <c r="D5" s="37"/>
      <c r="E5" s="37"/>
      <c r="F5" s="37"/>
      <c r="G5" s="37"/>
      <c r="H5" s="37"/>
      <c r="I5" s="37"/>
      <c r="J5" s="37"/>
      <c r="K5" s="37"/>
    </row>
    <row r="6" ht="24.4" customHeight="1" spans="1:11">
      <c r="A6" s="37"/>
      <c r="B6" s="37"/>
      <c r="C6" s="37"/>
      <c r="D6" s="37"/>
      <c r="E6" s="37"/>
      <c r="F6" s="37"/>
      <c r="G6" s="37"/>
      <c r="H6" s="37"/>
      <c r="I6" s="37"/>
      <c r="J6" s="37"/>
      <c r="K6" s="37"/>
    </row>
    <row r="7" ht="32.1" customHeight="1" spans="1:11">
      <c r="A7" s="31">
        <f>SUM(B7:K7)</f>
        <v>577.138</v>
      </c>
      <c r="B7" s="31"/>
      <c r="C7" s="31">
        <v>577.138</v>
      </c>
      <c r="D7" s="31">
        <v>0</v>
      </c>
      <c r="E7" s="31">
        <v>0</v>
      </c>
      <c r="F7" s="31">
        <v>0</v>
      </c>
      <c r="G7" s="31">
        <v>0</v>
      </c>
      <c r="H7" s="31">
        <v>0</v>
      </c>
      <c r="I7" s="31">
        <v>0</v>
      </c>
      <c r="J7" s="31">
        <v>0</v>
      </c>
      <c r="K7" s="31">
        <v>0</v>
      </c>
    </row>
    <row r="8" ht="9.75" customHeight="1" spans="1:11">
      <c r="A8" s="33"/>
      <c r="B8" s="33"/>
      <c r="C8" s="33"/>
      <c r="D8" s="33"/>
      <c r="E8" s="33"/>
      <c r="F8" s="33"/>
      <c r="G8" s="33"/>
      <c r="H8" s="33"/>
      <c r="I8" s="33"/>
      <c r="J8" s="33"/>
      <c r="K8" s="32"/>
    </row>
  </sheetData>
  <mergeCells count="13">
    <mergeCell ref="A2:K2"/>
    <mergeCell ref="A3:B3"/>
    <mergeCell ref="A4:A6"/>
    <mergeCell ref="B4:B6"/>
    <mergeCell ref="C4:C6"/>
    <mergeCell ref="D4:D6"/>
    <mergeCell ref="E4:E6"/>
    <mergeCell ref="F4:F6"/>
    <mergeCell ref="G4:G6"/>
    <mergeCell ref="H4:H6"/>
    <mergeCell ref="I4:I6"/>
    <mergeCell ref="J4:J6"/>
    <mergeCell ref="K4:K6"/>
  </mergeCells>
  <printOptions horizontalCentered="1"/>
  <pageMargins left="0.590277777777778" right="0.590277777777778" top="1.37777777777778" bottom="0.984027777777778" header="0" footer="0"/>
  <pageSetup paperSize="9" scale="80"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9"/>
  <sheetViews>
    <sheetView workbookViewId="0">
      <pane ySplit="6" topLeftCell="A7" activePane="bottomLeft" state="frozen"/>
      <selection/>
      <selection pane="bottomLeft" activeCell="F16" sqref="F16"/>
    </sheetView>
  </sheetViews>
  <sheetFormatPr defaultColWidth="10" defaultRowHeight="13.5"/>
  <cols>
    <col min="1" max="3" width="5.625" style="20" customWidth="1"/>
    <col min="4" max="4" width="41.25" style="20" customWidth="1"/>
    <col min="5" max="6" width="15.75" style="20" customWidth="1"/>
    <col min="7" max="9" width="14.125" style="20" customWidth="1"/>
    <col min="10" max="10" width="16.125" style="103" customWidth="1"/>
    <col min="11" max="12" width="9.75" style="20" customWidth="1"/>
    <col min="13" max="13" width="10" style="20"/>
    <col min="14" max="14" width="22.5" style="20" customWidth="1"/>
    <col min="15" max="16384" width="10" style="20"/>
  </cols>
  <sheetData>
    <row r="1" ht="24.95" customHeight="1" spans="1:9">
      <c r="A1" s="21" t="s">
        <v>67</v>
      </c>
      <c r="B1" s="104"/>
      <c r="C1" s="104"/>
      <c r="D1" s="74"/>
      <c r="E1" s="24"/>
      <c r="F1" s="24"/>
      <c r="G1" s="24"/>
      <c r="H1" s="24"/>
      <c r="I1" s="25"/>
    </row>
    <row r="2" ht="22.9" customHeight="1" spans="1:9">
      <c r="A2" s="26" t="s">
        <v>68</v>
      </c>
      <c r="B2" s="26"/>
      <c r="C2" s="26"/>
      <c r="D2" s="26"/>
      <c r="E2" s="26"/>
      <c r="F2" s="26"/>
      <c r="G2" s="26"/>
      <c r="H2" s="26"/>
      <c r="I2" s="26"/>
    </row>
    <row r="3" ht="19.5" customHeight="1" spans="1:9">
      <c r="A3" s="27" t="s">
        <v>2</v>
      </c>
      <c r="B3" s="27"/>
      <c r="C3" s="27"/>
      <c r="D3" s="27"/>
      <c r="E3" s="28"/>
      <c r="F3" s="28"/>
      <c r="G3" s="80"/>
      <c r="H3" s="80"/>
      <c r="I3" s="29" t="s">
        <v>3</v>
      </c>
    </row>
    <row r="4" ht="24.4" customHeight="1" spans="1:9">
      <c r="A4" s="30" t="s">
        <v>6</v>
      </c>
      <c r="B4" s="30"/>
      <c r="C4" s="30"/>
      <c r="D4" s="30"/>
      <c r="E4" s="30" t="s">
        <v>56</v>
      </c>
      <c r="F4" s="30" t="s">
        <v>69</v>
      </c>
      <c r="G4" s="30" t="s">
        <v>70</v>
      </c>
      <c r="H4" s="30" t="s">
        <v>71</v>
      </c>
      <c r="I4" s="37" t="s">
        <v>72</v>
      </c>
    </row>
    <row r="5" ht="24.4" customHeight="1" spans="1:9">
      <c r="A5" s="30" t="s">
        <v>73</v>
      </c>
      <c r="B5" s="30"/>
      <c r="C5" s="30"/>
      <c r="D5" s="30" t="s">
        <v>74</v>
      </c>
      <c r="E5" s="30"/>
      <c r="F5" s="30"/>
      <c r="G5" s="30"/>
      <c r="H5" s="30"/>
      <c r="I5" s="30"/>
    </row>
    <row r="6" ht="24.4" customHeight="1" spans="1:9">
      <c r="A6" s="30" t="s">
        <v>75</v>
      </c>
      <c r="B6" s="30" t="s">
        <v>76</v>
      </c>
      <c r="C6" s="30" t="s">
        <v>77</v>
      </c>
      <c r="D6" s="30"/>
      <c r="E6" s="30"/>
      <c r="F6" s="30"/>
      <c r="G6" s="30"/>
      <c r="H6" s="30"/>
      <c r="I6" s="30"/>
    </row>
    <row r="7" ht="27" customHeight="1" spans="1:9">
      <c r="A7" s="30"/>
      <c r="B7" s="30"/>
      <c r="C7" s="30"/>
      <c r="D7" s="30" t="s">
        <v>78</v>
      </c>
      <c r="E7" s="31">
        <f>SUM(E8:E13)</f>
        <v>577.138</v>
      </c>
      <c r="F7" s="31">
        <f>SUM(F8:F13)</f>
        <v>520.298</v>
      </c>
      <c r="G7" s="31">
        <f>SUM(G8:G13)</f>
        <v>56.84</v>
      </c>
      <c r="H7" s="31">
        <f>SUM(H8:H13)</f>
        <v>0</v>
      </c>
      <c r="I7" s="31">
        <f>SUM(I8:I13)</f>
        <v>0</v>
      </c>
    </row>
    <row r="8" ht="27" customHeight="1" spans="1:13">
      <c r="A8" s="42" t="s">
        <v>79</v>
      </c>
      <c r="B8" s="42" t="s">
        <v>80</v>
      </c>
      <c r="C8" s="42" t="s">
        <v>81</v>
      </c>
      <c r="D8" s="30" t="s">
        <v>82</v>
      </c>
      <c r="E8" s="31">
        <f t="shared" ref="E8:E13" si="0">SUM(F8:I8)</f>
        <v>44.5</v>
      </c>
      <c r="F8" s="31">
        <v>44.5</v>
      </c>
      <c r="G8" s="31">
        <v>0</v>
      </c>
      <c r="H8" s="31">
        <v>0</v>
      </c>
      <c r="I8" s="31">
        <v>0</v>
      </c>
      <c r="K8" s="105"/>
      <c r="L8" s="105"/>
      <c r="M8" s="105"/>
    </row>
    <row r="9" ht="27" customHeight="1" spans="1:15">
      <c r="A9" s="42" t="s">
        <v>79</v>
      </c>
      <c r="B9" s="42" t="s">
        <v>80</v>
      </c>
      <c r="C9" s="42" t="s">
        <v>80</v>
      </c>
      <c r="D9" s="30" t="s">
        <v>83</v>
      </c>
      <c r="E9" s="31">
        <f t="shared" si="0"/>
        <v>51.3475</v>
      </c>
      <c r="F9" s="31">
        <v>51.3475</v>
      </c>
      <c r="G9" s="31">
        <v>0</v>
      </c>
      <c r="H9" s="31">
        <v>0</v>
      </c>
      <c r="I9" s="31">
        <v>0</v>
      </c>
      <c r="J9" s="106"/>
      <c r="K9" s="107"/>
      <c r="L9" s="105"/>
      <c r="M9" s="105"/>
      <c r="N9" s="108"/>
      <c r="O9" s="109"/>
    </row>
    <row r="10" ht="27" customHeight="1" spans="1:13">
      <c r="A10" s="42" t="s">
        <v>84</v>
      </c>
      <c r="B10" s="42" t="s">
        <v>85</v>
      </c>
      <c r="C10" s="42" t="s">
        <v>81</v>
      </c>
      <c r="D10" s="30" t="s">
        <v>86</v>
      </c>
      <c r="E10" s="31">
        <f t="shared" si="0"/>
        <v>18.0599</v>
      </c>
      <c r="F10" s="31">
        <v>18.0599</v>
      </c>
      <c r="G10" s="31">
        <v>0</v>
      </c>
      <c r="H10" s="31">
        <v>0</v>
      </c>
      <c r="I10" s="31">
        <v>0</v>
      </c>
      <c r="K10" s="105"/>
      <c r="L10" s="105"/>
      <c r="M10" s="105"/>
    </row>
    <row r="11" ht="27" customHeight="1" spans="1:13">
      <c r="A11" s="42" t="s">
        <v>84</v>
      </c>
      <c r="B11" s="42" t="s">
        <v>85</v>
      </c>
      <c r="C11" s="42" t="s">
        <v>87</v>
      </c>
      <c r="D11" s="30" t="s">
        <v>88</v>
      </c>
      <c r="E11" s="31">
        <f t="shared" si="0"/>
        <v>0.8259</v>
      </c>
      <c r="F11" s="31">
        <v>0.8259</v>
      </c>
      <c r="G11" s="31">
        <v>0</v>
      </c>
      <c r="H11" s="31">
        <v>0</v>
      </c>
      <c r="I11" s="31">
        <v>0</v>
      </c>
      <c r="K11" s="105"/>
      <c r="L11" s="105"/>
      <c r="M11" s="105"/>
    </row>
    <row r="12" ht="27" customHeight="1" spans="1:15">
      <c r="A12" s="42" t="s">
        <v>89</v>
      </c>
      <c r="B12" s="42" t="s">
        <v>90</v>
      </c>
      <c r="C12" s="42" t="s">
        <v>87</v>
      </c>
      <c r="D12" s="30" t="s">
        <v>91</v>
      </c>
      <c r="E12" s="31">
        <f t="shared" si="0"/>
        <v>423.8364</v>
      </c>
      <c r="F12" s="31">
        <v>366.9964</v>
      </c>
      <c r="G12" s="31">
        <v>56.84</v>
      </c>
      <c r="H12" s="31">
        <v>0</v>
      </c>
      <c r="I12" s="31">
        <v>0</v>
      </c>
      <c r="J12" s="106"/>
      <c r="K12" s="105"/>
      <c r="L12" s="105"/>
      <c r="M12" s="105"/>
      <c r="N12" s="110"/>
      <c r="O12" s="109"/>
    </row>
    <row r="13" ht="27" customHeight="1" spans="1:15">
      <c r="A13" s="42" t="s">
        <v>92</v>
      </c>
      <c r="B13" s="42" t="s">
        <v>81</v>
      </c>
      <c r="C13" s="42" t="s">
        <v>90</v>
      </c>
      <c r="D13" s="30" t="s">
        <v>93</v>
      </c>
      <c r="E13" s="31">
        <f t="shared" si="0"/>
        <v>38.5683</v>
      </c>
      <c r="F13" s="31">
        <v>38.5683</v>
      </c>
      <c r="G13" s="31">
        <v>0</v>
      </c>
      <c r="H13" s="31">
        <v>0</v>
      </c>
      <c r="I13" s="31">
        <v>0</v>
      </c>
      <c r="J13" s="106"/>
      <c r="K13" s="105"/>
      <c r="L13" s="105"/>
      <c r="M13" s="105"/>
      <c r="N13" s="110"/>
      <c r="O13" s="109"/>
    </row>
    <row r="14" ht="27" customHeight="1" spans="1:17">
      <c r="A14" s="42"/>
      <c r="B14" s="42"/>
      <c r="C14" s="42"/>
      <c r="D14" s="30"/>
      <c r="E14" s="31"/>
      <c r="F14" s="31"/>
      <c r="G14" s="31"/>
      <c r="H14" s="31"/>
      <c r="I14" s="31"/>
      <c r="J14" s="111"/>
      <c r="K14" s="105"/>
      <c r="L14" s="105"/>
      <c r="M14" s="105"/>
      <c r="N14" s="108"/>
      <c r="O14" s="109"/>
      <c r="P14" s="20"/>
      <c r="Q14" s="108"/>
    </row>
    <row r="15" ht="27" customHeight="1" spans="1:15">
      <c r="A15" s="30"/>
      <c r="B15" s="30"/>
      <c r="C15" s="30"/>
      <c r="D15" s="30"/>
      <c r="E15" s="31"/>
      <c r="F15" s="31"/>
      <c r="G15" s="31"/>
      <c r="H15" s="31"/>
      <c r="I15" s="31"/>
      <c r="J15" s="106"/>
      <c r="K15" s="105"/>
      <c r="L15" s="105"/>
      <c r="M15" s="105"/>
      <c r="N15" s="108"/>
      <c r="O15" s="109"/>
    </row>
    <row r="16" ht="27" customHeight="1" spans="10:15">
      <c r="J16" s="112"/>
      <c r="N16" s="110"/>
      <c r="O16" s="109"/>
    </row>
    <row r="17" ht="27" customHeight="1" spans="10:15">
      <c r="J17" s="113"/>
      <c r="N17" s="110"/>
      <c r="O17" s="109"/>
    </row>
    <row r="18" ht="27" customHeight="1" spans="10:15">
      <c r="J18" s="112"/>
      <c r="N18" s="108"/>
      <c r="O18" s="109"/>
    </row>
    <row r="19" ht="27" customHeight="1" spans="10:15">
      <c r="J19" s="114"/>
      <c r="N19" s="108"/>
      <c r="O19" s="109"/>
    </row>
    <row r="20" ht="27" customHeight="1" spans="10:15">
      <c r="J20" s="114"/>
      <c r="N20" s="108"/>
      <c r="O20" s="109"/>
    </row>
    <row r="21" ht="27" customHeight="1" spans="14:15">
      <c r="N21" s="108"/>
      <c r="O21" s="109"/>
    </row>
    <row r="22" ht="27" customHeight="1" spans="14:15">
      <c r="N22" s="108"/>
      <c r="O22" s="109"/>
    </row>
    <row r="23" ht="27" customHeight="1" spans="14:15">
      <c r="N23" s="108"/>
      <c r="O23" s="109"/>
    </row>
    <row r="24" ht="27" customHeight="1" spans="14:15">
      <c r="N24" s="108"/>
      <c r="O24" s="109"/>
    </row>
    <row r="25" ht="27" customHeight="1" spans="14:15">
      <c r="N25" s="108"/>
      <c r="O25" s="109"/>
    </row>
    <row r="26" ht="27" customHeight="1" spans="14:14">
      <c r="N26" s="115"/>
    </row>
    <row r="27" ht="27" customHeight="1" spans="14:14">
      <c r="N27" s="116" t="s">
        <v>94</v>
      </c>
    </row>
    <row r="28" ht="27" customHeight="1"/>
    <row r="29" ht="27" customHeight="1"/>
  </sheetData>
  <mergeCells count="10">
    <mergeCell ref="A2:I2"/>
    <mergeCell ref="A3:D3"/>
    <mergeCell ref="A4:D4"/>
    <mergeCell ref="A5:C5"/>
    <mergeCell ref="D5:D6"/>
    <mergeCell ref="E4:E6"/>
    <mergeCell ref="F4: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9" activePane="bottomLeft" state="frozen"/>
      <selection/>
      <selection pane="bottomLeft" activeCell="E20" sqref="E20"/>
    </sheetView>
  </sheetViews>
  <sheetFormatPr defaultColWidth="10" defaultRowHeight="13.5"/>
  <cols>
    <col min="1" max="1" width="28.5" style="20" customWidth="1"/>
    <col min="2" max="2" width="19.375" style="20" customWidth="1"/>
    <col min="3" max="3" width="28.5" style="20" customWidth="1"/>
    <col min="4" max="7" width="19.375" style="20" customWidth="1"/>
    <col min="8" max="8" width="9.75" style="20" customWidth="1"/>
    <col min="9" max="9" width="14.875" style="20" customWidth="1"/>
    <col min="10" max="10" width="9.75" style="20" customWidth="1"/>
    <col min="11" max="16384" width="10" style="20"/>
  </cols>
  <sheetData>
    <row r="1" ht="24.95" customHeight="1" spans="1:7">
      <c r="A1" s="95" t="s">
        <v>95</v>
      </c>
      <c r="B1" s="96"/>
      <c r="C1" s="96"/>
      <c r="D1" s="96"/>
      <c r="E1" s="96"/>
      <c r="F1" s="96"/>
      <c r="G1" s="97"/>
    </row>
    <row r="2" ht="22.9" customHeight="1" spans="1:7">
      <c r="A2" s="98" t="s">
        <v>96</v>
      </c>
      <c r="B2" s="98"/>
      <c r="C2" s="98"/>
      <c r="D2" s="98"/>
      <c r="E2" s="98"/>
      <c r="F2" s="98"/>
      <c r="G2" s="98"/>
    </row>
    <row r="3" ht="19.5" customHeight="1" spans="1:7">
      <c r="A3" s="27" t="s">
        <v>2</v>
      </c>
      <c r="B3" s="27"/>
      <c r="C3" s="81"/>
      <c r="D3" s="81"/>
      <c r="E3" s="81"/>
      <c r="F3" s="81"/>
      <c r="G3" s="99" t="s">
        <v>3</v>
      </c>
    </row>
    <row r="4" ht="15" customHeight="1" spans="1:7">
      <c r="A4" s="30" t="s">
        <v>4</v>
      </c>
      <c r="B4" s="30"/>
      <c r="C4" s="30" t="s">
        <v>5</v>
      </c>
      <c r="D4" s="30"/>
      <c r="E4" s="30"/>
      <c r="F4" s="30"/>
      <c r="G4" s="30"/>
    </row>
    <row r="5" ht="15" customHeight="1" spans="1:7">
      <c r="A5" s="30" t="s">
        <v>6</v>
      </c>
      <c r="B5" s="30" t="s">
        <v>7</v>
      </c>
      <c r="C5" s="30" t="s">
        <v>6</v>
      </c>
      <c r="D5" s="30" t="s">
        <v>56</v>
      </c>
      <c r="E5" s="30" t="s">
        <v>97</v>
      </c>
      <c r="F5" s="30" t="s">
        <v>98</v>
      </c>
      <c r="G5" s="30" t="s">
        <v>99</v>
      </c>
    </row>
    <row r="6" ht="15" customHeight="1" spans="1:7">
      <c r="A6" s="38" t="s">
        <v>100</v>
      </c>
      <c r="B6" s="39">
        <v>577.14</v>
      </c>
      <c r="C6" s="38" t="s">
        <v>101</v>
      </c>
      <c r="D6" s="39">
        <v>577.14</v>
      </c>
      <c r="E6" s="39">
        <v>577.138</v>
      </c>
      <c r="F6" s="39"/>
      <c r="G6" s="39"/>
    </row>
    <row r="7" ht="15" customHeight="1" spans="1:7">
      <c r="A7" s="38" t="s">
        <v>102</v>
      </c>
      <c r="B7" s="39">
        <v>577.138</v>
      </c>
      <c r="C7" s="38" t="s">
        <v>103</v>
      </c>
      <c r="D7" s="39"/>
      <c r="E7" s="39"/>
      <c r="F7" s="39"/>
      <c r="G7" s="39"/>
    </row>
    <row r="8" ht="15" customHeight="1" spans="1:7">
      <c r="A8" s="38" t="s">
        <v>104</v>
      </c>
      <c r="B8" s="39"/>
      <c r="C8" s="38" t="s">
        <v>105</v>
      </c>
      <c r="D8" s="39"/>
      <c r="E8" s="39"/>
      <c r="F8" s="39"/>
      <c r="G8" s="39"/>
    </row>
    <row r="9" ht="15" customHeight="1" spans="1:7">
      <c r="A9" s="38" t="s">
        <v>106</v>
      </c>
      <c r="B9" s="39"/>
      <c r="C9" s="38" t="s">
        <v>107</v>
      </c>
      <c r="D9" s="39"/>
      <c r="E9" s="39"/>
      <c r="F9" s="39"/>
      <c r="G9" s="39"/>
    </row>
    <row r="10" ht="15" customHeight="1" spans="1:7">
      <c r="A10" s="38" t="s">
        <v>108</v>
      </c>
      <c r="B10" s="39"/>
      <c r="C10" s="38" t="s">
        <v>109</v>
      </c>
      <c r="D10" s="39"/>
      <c r="E10" s="39"/>
      <c r="F10" s="39"/>
      <c r="G10" s="39"/>
    </row>
    <row r="11" ht="15" customHeight="1" spans="1:7">
      <c r="A11" s="38" t="s">
        <v>102</v>
      </c>
      <c r="B11" s="39"/>
      <c r="C11" s="38" t="s">
        <v>110</v>
      </c>
      <c r="D11" s="39"/>
      <c r="E11" s="39"/>
      <c r="F11" s="39"/>
      <c r="G11" s="39"/>
    </row>
    <row r="12" ht="15" customHeight="1" spans="1:7">
      <c r="A12" s="38" t="s">
        <v>104</v>
      </c>
      <c r="B12" s="39"/>
      <c r="C12" s="38" t="s">
        <v>111</v>
      </c>
      <c r="D12" s="39"/>
      <c r="E12" s="39"/>
      <c r="F12" s="39"/>
      <c r="G12" s="39"/>
    </row>
    <row r="13" ht="15" customHeight="1" spans="1:7">
      <c r="A13" s="38" t="s">
        <v>106</v>
      </c>
      <c r="B13" s="39"/>
      <c r="C13" s="38" t="s">
        <v>112</v>
      </c>
      <c r="D13" s="39"/>
      <c r="E13" s="39"/>
      <c r="F13" s="39"/>
      <c r="G13" s="39"/>
    </row>
    <row r="14" ht="15" customHeight="1" spans="1:9">
      <c r="A14" s="38" t="s">
        <v>113</v>
      </c>
      <c r="B14" s="39"/>
      <c r="C14" s="38" t="s">
        <v>114</v>
      </c>
      <c r="D14" s="39">
        <v>95.85</v>
      </c>
      <c r="E14" s="39">
        <v>95.8475</v>
      </c>
      <c r="F14" s="39"/>
      <c r="G14" s="39"/>
      <c r="H14" s="100"/>
      <c r="I14" s="100"/>
    </row>
    <row r="15" ht="15" customHeight="1" spans="1:9">
      <c r="A15" s="38" t="s">
        <v>113</v>
      </c>
      <c r="B15" s="39"/>
      <c r="C15" s="38" t="s">
        <v>115</v>
      </c>
      <c r="D15" s="39"/>
      <c r="E15" s="39"/>
      <c r="F15" s="39"/>
      <c r="G15" s="39"/>
      <c r="H15" s="101"/>
      <c r="I15" s="101"/>
    </row>
    <row r="16" ht="15" customHeight="1" spans="1:9">
      <c r="A16" s="38" t="s">
        <v>113</v>
      </c>
      <c r="B16" s="39"/>
      <c r="C16" s="38" t="s">
        <v>116</v>
      </c>
      <c r="D16" s="39">
        <v>18.89</v>
      </c>
      <c r="E16" s="39">
        <v>18.8858</v>
      </c>
      <c r="F16" s="39"/>
      <c r="G16" s="39"/>
      <c r="H16" s="100"/>
      <c r="I16" s="100"/>
    </row>
    <row r="17" ht="15" customHeight="1" spans="1:9">
      <c r="A17" s="38" t="s">
        <v>113</v>
      </c>
      <c r="B17" s="39"/>
      <c r="C17" s="38" t="s">
        <v>117</v>
      </c>
      <c r="D17" s="39"/>
      <c r="E17" s="39"/>
      <c r="F17" s="39"/>
      <c r="G17" s="39"/>
      <c r="H17" s="101"/>
      <c r="I17" s="101"/>
    </row>
    <row r="18" ht="15" customHeight="1" spans="1:9">
      <c r="A18" s="38" t="s">
        <v>113</v>
      </c>
      <c r="B18" s="39"/>
      <c r="C18" s="38" t="s">
        <v>118</v>
      </c>
      <c r="D18" s="39">
        <v>423.84</v>
      </c>
      <c r="E18" s="39">
        <v>423.8364</v>
      </c>
      <c r="F18" s="39"/>
      <c r="G18" s="39"/>
      <c r="H18" s="100"/>
      <c r="I18" s="100"/>
    </row>
    <row r="19" ht="15" customHeight="1" spans="1:9">
      <c r="A19" s="38" t="s">
        <v>113</v>
      </c>
      <c r="B19" s="39"/>
      <c r="C19" s="38" t="s">
        <v>119</v>
      </c>
      <c r="D19" s="39"/>
      <c r="E19" s="39"/>
      <c r="F19" s="39"/>
      <c r="G19" s="39"/>
      <c r="H19" s="101"/>
      <c r="I19" s="101"/>
    </row>
    <row r="20" ht="15" customHeight="1" spans="1:9">
      <c r="A20" s="38" t="s">
        <v>113</v>
      </c>
      <c r="B20" s="39"/>
      <c r="C20" s="38" t="s">
        <v>120</v>
      </c>
      <c r="D20" s="39"/>
      <c r="E20" s="39"/>
      <c r="F20" s="39"/>
      <c r="G20" s="39"/>
      <c r="H20" s="101"/>
      <c r="I20" s="101"/>
    </row>
    <row r="21" ht="15" customHeight="1" spans="1:9">
      <c r="A21" s="38" t="s">
        <v>113</v>
      </c>
      <c r="B21" s="39"/>
      <c r="C21" s="38" t="s">
        <v>121</v>
      </c>
      <c r="D21" s="39"/>
      <c r="E21" s="39"/>
      <c r="F21" s="39"/>
      <c r="G21" s="39"/>
      <c r="H21" s="101"/>
      <c r="I21" s="101"/>
    </row>
    <row r="22" ht="15" customHeight="1" spans="1:9">
      <c r="A22" s="38" t="s">
        <v>113</v>
      </c>
      <c r="B22" s="39"/>
      <c r="C22" s="38" t="s">
        <v>122</v>
      </c>
      <c r="D22" s="39"/>
      <c r="E22" s="39"/>
      <c r="F22" s="39"/>
      <c r="G22" s="39"/>
      <c r="H22" s="101"/>
      <c r="I22" s="101"/>
    </row>
    <row r="23" ht="15" customHeight="1" spans="1:9">
      <c r="A23" s="38" t="s">
        <v>113</v>
      </c>
      <c r="B23" s="39"/>
      <c r="C23" s="38" t="s">
        <v>123</v>
      </c>
      <c r="D23" s="39"/>
      <c r="E23" s="39"/>
      <c r="F23" s="39"/>
      <c r="G23" s="39"/>
      <c r="H23" s="101"/>
      <c r="I23" s="101"/>
    </row>
    <row r="24" ht="15" customHeight="1" spans="1:9">
      <c r="A24" s="38" t="s">
        <v>113</v>
      </c>
      <c r="B24" s="39"/>
      <c r="C24" s="38" t="s">
        <v>124</v>
      </c>
      <c r="D24" s="39"/>
      <c r="E24" s="39"/>
      <c r="F24" s="39"/>
      <c r="G24" s="39"/>
      <c r="H24" s="101"/>
      <c r="I24" s="101"/>
    </row>
    <row r="25" ht="15" customHeight="1" spans="1:9">
      <c r="A25" s="38" t="s">
        <v>113</v>
      </c>
      <c r="B25" s="39"/>
      <c r="C25" s="38" t="s">
        <v>125</v>
      </c>
      <c r="D25" s="39"/>
      <c r="E25" s="39"/>
      <c r="F25" s="39"/>
      <c r="G25" s="39"/>
      <c r="H25" s="101"/>
      <c r="I25" s="101"/>
    </row>
    <row r="26" ht="15" customHeight="1" spans="1:9">
      <c r="A26" s="38" t="s">
        <v>113</v>
      </c>
      <c r="B26" s="39"/>
      <c r="C26" s="38" t="s">
        <v>126</v>
      </c>
      <c r="D26" s="39">
        <v>38.57</v>
      </c>
      <c r="E26" s="39">
        <v>38.5683</v>
      </c>
      <c r="F26" s="39"/>
      <c r="G26" s="39"/>
      <c r="H26" s="100"/>
      <c r="I26" s="100"/>
    </row>
    <row r="27" ht="15" customHeight="1" spans="1:7">
      <c r="A27" s="38" t="s">
        <v>113</v>
      </c>
      <c r="B27" s="39"/>
      <c r="C27" s="38" t="s">
        <v>127</v>
      </c>
      <c r="D27" s="39"/>
      <c r="E27" s="39"/>
      <c r="F27" s="39"/>
      <c r="G27" s="39"/>
    </row>
    <row r="28" ht="15" customHeight="1" spans="1:7">
      <c r="A28" s="38" t="s">
        <v>113</v>
      </c>
      <c r="B28" s="39"/>
      <c r="C28" s="38" t="s">
        <v>128</v>
      </c>
      <c r="D28" s="39"/>
      <c r="E28" s="39"/>
      <c r="F28" s="39"/>
      <c r="G28" s="39"/>
    </row>
    <row r="29" ht="15" customHeight="1" spans="1:7">
      <c r="A29" s="38" t="s">
        <v>113</v>
      </c>
      <c r="B29" s="39"/>
      <c r="C29" s="38" t="s">
        <v>129</v>
      </c>
      <c r="D29" s="39"/>
      <c r="E29" s="39"/>
      <c r="F29" s="39"/>
      <c r="G29" s="39"/>
    </row>
    <row r="30" ht="15" customHeight="1" spans="1:7">
      <c r="A30" s="38" t="s">
        <v>113</v>
      </c>
      <c r="B30" s="39"/>
      <c r="C30" s="38" t="s">
        <v>130</v>
      </c>
      <c r="D30" s="39"/>
      <c r="E30" s="39"/>
      <c r="F30" s="39"/>
      <c r="G30" s="39"/>
    </row>
    <row r="31" ht="15" customHeight="1" spans="1:7">
      <c r="A31" s="38" t="s">
        <v>113</v>
      </c>
      <c r="B31" s="39"/>
      <c r="C31" s="38" t="s">
        <v>131</v>
      </c>
      <c r="D31" s="39"/>
      <c r="E31" s="39"/>
      <c r="F31" s="39"/>
      <c r="G31" s="39"/>
    </row>
    <row r="32" ht="15" customHeight="1" spans="1:7">
      <c r="A32" s="38" t="s">
        <v>113</v>
      </c>
      <c r="B32" s="39"/>
      <c r="C32" s="38" t="s">
        <v>132</v>
      </c>
      <c r="D32" s="39"/>
      <c r="E32" s="39"/>
      <c r="F32" s="39"/>
      <c r="G32" s="39"/>
    </row>
    <row r="33" ht="15" customHeight="1" spans="1:7">
      <c r="A33" s="38" t="s">
        <v>113</v>
      </c>
      <c r="B33" s="39"/>
      <c r="C33" s="38" t="s">
        <v>133</v>
      </c>
      <c r="D33" s="39"/>
      <c r="E33" s="39"/>
      <c r="F33" s="39"/>
      <c r="G33" s="39"/>
    </row>
    <row r="34" ht="9.75" customHeight="1" spans="1:7">
      <c r="A34" s="102"/>
      <c r="B34" s="102"/>
      <c r="C34" s="23"/>
      <c r="D34" s="102"/>
      <c r="E34" s="102"/>
      <c r="F34" s="102"/>
      <c r="G34" s="102"/>
    </row>
  </sheetData>
  <mergeCells count="4">
    <mergeCell ref="A2:G2"/>
    <mergeCell ref="A3:B3"/>
    <mergeCell ref="A4:B4"/>
    <mergeCell ref="C4:G4"/>
  </mergeCells>
  <printOptions horizontalCentered="1"/>
  <pageMargins left="0.590277777777778" right="0.590277777777778" top="1.37777777777778" bottom="0.984027777777778" header="0" footer="0"/>
  <pageSetup paperSize="9" scale="8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K52"/>
  <sheetViews>
    <sheetView tabSelected="1" workbookViewId="0">
      <pane ySplit="6" topLeftCell="A7" activePane="bottomLeft" state="frozen"/>
      <selection/>
      <selection pane="bottomLeft" activeCell="D39" sqref="D39"/>
    </sheetView>
  </sheetViews>
  <sheetFormatPr defaultColWidth="10" defaultRowHeight="13.5"/>
  <cols>
    <col min="1" max="2" width="6.125" style="69" customWidth="1"/>
    <col min="3" max="3" width="31.25" style="70" customWidth="1"/>
    <col min="4" max="14" width="13.875" style="70" customWidth="1"/>
    <col min="15" max="37" width="5.75" style="70" customWidth="1"/>
    <col min="38" max="39" width="9.75" style="70" customWidth="1"/>
    <col min="40" max="16384" width="10" style="70"/>
  </cols>
  <sheetData>
    <row r="1" ht="24.95" customHeight="1" spans="1:37">
      <c r="A1" s="71" t="s">
        <v>134</v>
      </c>
      <c r="B1" s="72"/>
      <c r="C1" s="73"/>
      <c r="D1" s="73"/>
      <c r="E1" s="73"/>
      <c r="F1" s="24"/>
      <c r="G1" s="74"/>
      <c r="H1" s="74"/>
      <c r="I1" s="2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90"/>
    </row>
    <row r="2" ht="22.9" customHeight="1" spans="1:37">
      <c r="A2" s="75" t="s">
        <v>135</v>
      </c>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91"/>
    </row>
    <row r="3" ht="19.5" customHeight="1" spans="1:37">
      <c r="A3" s="77" t="s">
        <v>2</v>
      </c>
      <c r="B3" s="78"/>
      <c r="C3" s="79"/>
      <c r="E3" s="80"/>
      <c r="F3" s="19"/>
      <c r="G3" s="81"/>
      <c r="H3" s="81"/>
      <c r="I3" s="80"/>
      <c r="J3" s="81"/>
      <c r="K3" s="81"/>
      <c r="L3" s="81"/>
      <c r="M3" s="81"/>
      <c r="N3" s="81"/>
      <c r="O3" s="81"/>
      <c r="P3" s="81"/>
      <c r="Q3" s="81"/>
      <c r="R3" s="81"/>
      <c r="S3" s="81"/>
      <c r="T3" s="81"/>
      <c r="U3" s="81"/>
      <c r="V3" s="81"/>
      <c r="W3" s="81"/>
      <c r="X3" s="81"/>
      <c r="Y3" s="81"/>
      <c r="Z3" s="81"/>
      <c r="AA3" s="81"/>
      <c r="AB3" s="81"/>
      <c r="AC3" s="81"/>
      <c r="AD3" s="81"/>
      <c r="AE3" s="81"/>
      <c r="AF3" s="81"/>
      <c r="AG3" s="81"/>
      <c r="AH3" s="81"/>
      <c r="AI3" s="92" t="s">
        <v>3</v>
      </c>
      <c r="AJ3" s="93"/>
      <c r="AK3" s="94"/>
    </row>
    <row r="4" ht="24.4" customHeight="1" spans="1:37">
      <c r="A4" s="37"/>
      <c r="B4" s="37"/>
      <c r="C4" s="37"/>
      <c r="D4" s="37" t="s">
        <v>136</v>
      </c>
      <c r="E4" s="37" t="s">
        <v>137</v>
      </c>
      <c r="F4" s="37"/>
      <c r="G4" s="37"/>
      <c r="H4" s="37"/>
      <c r="I4" s="37"/>
      <c r="J4" s="37"/>
      <c r="K4" s="37"/>
      <c r="L4" s="37"/>
      <c r="M4" s="37"/>
      <c r="N4" s="37"/>
      <c r="O4" s="37" t="s">
        <v>138</v>
      </c>
      <c r="P4" s="37"/>
      <c r="Q4" s="37"/>
      <c r="R4" s="37"/>
      <c r="S4" s="37"/>
      <c r="T4" s="37"/>
      <c r="U4" s="37"/>
      <c r="V4" s="37"/>
      <c r="W4" s="37"/>
      <c r="X4" s="37"/>
      <c r="Y4" s="37" t="s">
        <v>139</v>
      </c>
      <c r="Z4" s="37"/>
      <c r="AA4" s="37"/>
      <c r="AB4" s="37"/>
      <c r="AC4" s="37"/>
      <c r="AD4" s="37"/>
      <c r="AE4" s="37"/>
      <c r="AF4" s="37"/>
      <c r="AG4" s="37"/>
      <c r="AH4" s="37"/>
      <c r="AI4" s="37"/>
      <c r="AJ4" s="37"/>
      <c r="AK4" s="37"/>
    </row>
    <row r="5" ht="30" customHeight="1" spans="1:37">
      <c r="A5" s="53" t="s">
        <v>73</v>
      </c>
      <c r="B5" s="53"/>
      <c r="C5" s="37" t="s">
        <v>74</v>
      </c>
      <c r="D5" s="37"/>
      <c r="E5" s="37" t="s">
        <v>56</v>
      </c>
      <c r="F5" s="37" t="s">
        <v>140</v>
      </c>
      <c r="G5" s="37"/>
      <c r="H5" s="37"/>
      <c r="I5" s="37" t="s">
        <v>141</v>
      </c>
      <c r="J5" s="37"/>
      <c r="K5" s="37"/>
      <c r="L5" s="37" t="s">
        <v>142</v>
      </c>
      <c r="M5" s="37"/>
      <c r="N5" s="37"/>
      <c r="O5" s="37" t="s">
        <v>56</v>
      </c>
      <c r="P5" s="37" t="s">
        <v>140</v>
      </c>
      <c r="Q5" s="37"/>
      <c r="R5" s="37"/>
      <c r="S5" s="37" t="s">
        <v>141</v>
      </c>
      <c r="T5" s="37"/>
      <c r="U5" s="37"/>
      <c r="V5" s="37" t="s">
        <v>142</v>
      </c>
      <c r="W5" s="37"/>
      <c r="X5" s="37"/>
      <c r="Y5" s="37" t="s">
        <v>56</v>
      </c>
      <c r="Z5" s="37" t="s">
        <v>140</v>
      </c>
      <c r="AA5" s="37"/>
      <c r="AB5" s="37"/>
      <c r="AC5" s="37" t="s">
        <v>141</v>
      </c>
      <c r="AD5" s="37"/>
      <c r="AE5" s="37"/>
      <c r="AF5" s="37" t="s">
        <v>142</v>
      </c>
      <c r="AG5" s="37"/>
      <c r="AH5" s="37"/>
      <c r="AI5" s="37" t="s">
        <v>143</v>
      </c>
      <c r="AJ5" s="37"/>
      <c r="AK5" s="37"/>
    </row>
    <row r="6" ht="30" customHeight="1" spans="1:37">
      <c r="A6" s="53" t="s">
        <v>75</v>
      </c>
      <c r="B6" s="53" t="s">
        <v>76</v>
      </c>
      <c r="C6" s="37"/>
      <c r="D6" s="37"/>
      <c r="E6" s="37"/>
      <c r="F6" s="37" t="s">
        <v>144</v>
      </c>
      <c r="G6" s="37" t="s">
        <v>69</v>
      </c>
      <c r="H6" s="37" t="s">
        <v>70</v>
      </c>
      <c r="I6" s="37" t="s">
        <v>144</v>
      </c>
      <c r="J6" s="37" t="s">
        <v>69</v>
      </c>
      <c r="K6" s="37" t="s">
        <v>70</v>
      </c>
      <c r="L6" s="37" t="s">
        <v>144</v>
      </c>
      <c r="M6" s="37" t="s">
        <v>69</v>
      </c>
      <c r="N6" s="37" t="s">
        <v>70</v>
      </c>
      <c r="O6" s="37"/>
      <c r="P6" s="37" t="s">
        <v>144</v>
      </c>
      <c r="Q6" s="37" t="s">
        <v>69</v>
      </c>
      <c r="R6" s="37" t="s">
        <v>70</v>
      </c>
      <c r="S6" s="37" t="s">
        <v>144</v>
      </c>
      <c r="T6" s="37" t="s">
        <v>69</v>
      </c>
      <c r="U6" s="37" t="s">
        <v>70</v>
      </c>
      <c r="V6" s="37" t="s">
        <v>144</v>
      </c>
      <c r="W6" s="37" t="s">
        <v>69</v>
      </c>
      <c r="X6" s="37" t="s">
        <v>70</v>
      </c>
      <c r="Y6" s="37"/>
      <c r="Z6" s="37" t="s">
        <v>144</v>
      </c>
      <c r="AA6" s="37" t="s">
        <v>69</v>
      </c>
      <c r="AB6" s="37" t="s">
        <v>70</v>
      </c>
      <c r="AC6" s="37" t="s">
        <v>144</v>
      </c>
      <c r="AD6" s="37" t="s">
        <v>69</v>
      </c>
      <c r="AE6" s="37" t="s">
        <v>70</v>
      </c>
      <c r="AF6" s="37" t="s">
        <v>144</v>
      </c>
      <c r="AG6" s="37" t="s">
        <v>69</v>
      </c>
      <c r="AH6" s="37" t="s">
        <v>70</v>
      </c>
      <c r="AI6" s="37" t="s">
        <v>144</v>
      </c>
      <c r="AJ6" s="37" t="s">
        <v>69</v>
      </c>
      <c r="AK6" s="37" t="s">
        <v>70</v>
      </c>
    </row>
    <row r="7" ht="27" customHeight="1" spans="1:37">
      <c r="A7" s="53"/>
      <c r="B7" s="53"/>
      <c r="C7" s="37" t="s">
        <v>78</v>
      </c>
      <c r="D7" s="82">
        <f t="shared" ref="D7:D14" si="0">E7+O7+Y7</f>
        <v>577.138</v>
      </c>
      <c r="E7" s="82">
        <f t="shared" ref="E7:E14" si="1">F7+I7+L7</f>
        <v>577.138</v>
      </c>
      <c r="F7" s="82">
        <f>SUM(G7:H7)</f>
        <v>577.138</v>
      </c>
      <c r="G7" s="82">
        <f>G8+G19+G36</f>
        <v>520.298</v>
      </c>
      <c r="H7" s="83">
        <f>H19+H8+H36</f>
        <v>56.84</v>
      </c>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row>
    <row r="8" ht="27" customHeight="1" spans="1:37">
      <c r="A8" s="53" t="s">
        <v>145</v>
      </c>
      <c r="B8" s="53"/>
      <c r="C8" s="37" t="s">
        <v>146</v>
      </c>
      <c r="D8" s="82">
        <f t="shared" si="0"/>
        <v>432.1293</v>
      </c>
      <c r="E8" s="82">
        <f t="shared" si="1"/>
        <v>432.1293</v>
      </c>
      <c r="F8" s="82">
        <f>SUM(F9:F18)-F16-F17</f>
        <v>432.1293</v>
      </c>
      <c r="G8" s="82">
        <f>SUM(G9:G18)-G16-G17</f>
        <v>432.1293</v>
      </c>
      <c r="H8" s="82"/>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row>
    <row r="9" ht="30" customHeight="1" spans="1:37">
      <c r="A9" s="53" t="s">
        <v>145</v>
      </c>
      <c r="B9" s="53" t="s">
        <v>90</v>
      </c>
      <c r="C9" s="37" t="s">
        <v>147</v>
      </c>
      <c r="D9" s="82">
        <f t="shared" si="0"/>
        <v>138.1116</v>
      </c>
      <c r="E9" s="82">
        <f t="shared" si="1"/>
        <v>138.1116</v>
      </c>
      <c r="F9" s="84">
        <f t="shared" ref="F9:F14" si="2">SUM(G9:H9)</f>
        <v>138.1116</v>
      </c>
      <c r="G9" s="84">
        <v>138.1116</v>
      </c>
      <c r="H9" s="85"/>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row>
    <row r="10" ht="30" customHeight="1" spans="1:37">
      <c r="A10" s="53" t="s">
        <v>145</v>
      </c>
      <c r="B10" s="53" t="s">
        <v>81</v>
      </c>
      <c r="C10" s="37" t="s">
        <v>148</v>
      </c>
      <c r="D10" s="82">
        <f t="shared" si="0"/>
        <v>12.7476</v>
      </c>
      <c r="E10" s="82">
        <f t="shared" si="1"/>
        <v>12.7476</v>
      </c>
      <c r="F10" s="84">
        <f t="shared" si="2"/>
        <v>12.7476</v>
      </c>
      <c r="G10" s="84">
        <f>9.366+2.9016+0.48</f>
        <v>12.7476</v>
      </c>
      <c r="H10" s="85"/>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row>
    <row r="11" ht="30" customHeight="1" spans="1:37">
      <c r="A11" s="53" t="s">
        <v>145</v>
      </c>
      <c r="B11" s="53" t="s">
        <v>149</v>
      </c>
      <c r="C11" s="37" t="s">
        <v>150</v>
      </c>
      <c r="D11" s="82">
        <f t="shared" si="0"/>
        <v>85.1712</v>
      </c>
      <c r="E11" s="82">
        <f t="shared" si="1"/>
        <v>85.1712</v>
      </c>
      <c r="F11" s="84">
        <f t="shared" si="2"/>
        <v>85.1712</v>
      </c>
      <c r="G11" s="84">
        <v>85.1712</v>
      </c>
      <c r="H11" s="85"/>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row>
    <row r="12" ht="30" customHeight="1" spans="1:37">
      <c r="A12" s="53" t="s">
        <v>145</v>
      </c>
      <c r="B12" s="53" t="s">
        <v>151</v>
      </c>
      <c r="C12" s="37" t="s">
        <v>152</v>
      </c>
      <c r="D12" s="82">
        <f t="shared" si="0"/>
        <v>85.3692</v>
      </c>
      <c r="E12" s="82">
        <f t="shared" si="1"/>
        <v>85.3692</v>
      </c>
      <c r="F12" s="84">
        <f t="shared" si="2"/>
        <v>85.3692</v>
      </c>
      <c r="G12" s="84">
        <v>85.3692</v>
      </c>
      <c r="H12" s="85"/>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row>
    <row r="13" ht="30" customHeight="1" spans="1:37">
      <c r="A13" s="53" t="s">
        <v>145</v>
      </c>
      <c r="B13" s="53" t="s">
        <v>153</v>
      </c>
      <c r="C13" s="37" t="s">
        <v>154</v>
      </c>
      <c r="D13" s="82">
        <f t="shared" si="0"/>
        <v>51.3475</v>
      </c>
      <c r="E13" s="82">
        <f t="shared" si="1"/>
        <v>51.3475</v>
      </c>
      <c r="F13" s="84">
        <f t="shared" si="2"/>
        <v>51.3475</v>
      </c>
      <c r="G13" s="84">
        <v>51.3475</v>
      </c>
      <c r="H13" s="85"/>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row>
    <row r="14" ht="30" customHeight="1" spans="1:37">
      <c r="A14" s="53" t="s">
        <v>145</v>
      </c>
      <c r="B14" s="53" t="s">
        <v>155</v>
      </c>
      <c r="C14" s="37" t="s">
        <v>156</v>
      </c>
      <c r="D14" s="82">
        <f t="shared" si="0"/>
        <v>18.8858</v>
      </c>
      <c r="E14" s="82">
        <f t="shared" si="1"/>
        <v>18.8858</v>
      </c>
      <c r="F14" s="84">
        <f t="shared" si="2"/>
        <v>18.8858</v>
      </c>
      <c r="G14" s="84">
        <f>0.8259+18.0599</f>
        <v>18.8858</v>
      </c>
      <c r="H14" s="85"/>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row>
    <row r="15" ht="30" customHeight="1" spans="1:37">
      <c r="A15" s="53" t="s">
        <v>145</v>
      </c>
      <c r="B15" s="53" t="s">
        <v>157</v>
      </c>
      <c r="C15" s="37" t="s">
        <v>158</v>
      </c>
      <c r="D15" s="82">
        <f t="shared" ref="D15:D19" si="3">E15+O15+Y15</f>
        <v>1.9281</v>
      </c>
      <c r="E15" s="82">
        <f t="shared" ref="E15:E19" si="4">F15+I15+L15</f>
        <v>1.9281</v>
      </c>
      <c r="F15" s="84">
        <f t="shared" ref="F15:F39" si="5">SUM(G15:H15)</f>
        <v>1.9281</v>
      </c>
      <c r="G15" s="84">
        <f>G16+G17</f>
        <v>1.9281</v>
      </c>
      <c r="H15" s="85"/>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row>
    <row r="16" s="67" customFormat="1" ht="30" customHeight="1" spans="1:37">
      <c r="A16" s="56" t="s">
        <v>145</v>
      </c>
      <c r="B16" s="56" t="s">
        <v>157</v>
      </c>
      <c r="C16" s="57" t="s">
        <v>159</v>
      </c>
      <c r="D16" s="86">
        <f t="shared" si="3"/>
        <v>0.5136</v>
      </c>
      <c r="E16" s="86">
        <f t="shared" si="4"/>
        <v>0.5136</v>
      </c>
      <c r="F16" s="87">
        <f t="shared" si="5"/>
        <v>0.5136</v>
      </c>
      <c r="G16" s="87">
        <v>0.5136</v>
      </c>
      <c r="H16" s="88"/>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row>
    <row r="17" s="67" customFormat="1" ht="30" customHeight="1" spans="1:37">
      <c r="A17" s="56" t="s">
        <v>145</v>
      </c>
      <c r="B17" s="56" t="s">
        <v>157</v>
      </c>
      <c r="C17" s="57" t="s">
        <v>160</v>
      </c>
      <c r="D17" s="86">
        <f t="shared" si="3"/>
        <v>1.4145</v>
      </c>
      <c r="E17" s="86">
        <f t="shared" si="4"/>
        <v>1.4145</v>
      </c>
      <c r="F17" s="87">
        <f t="shared" si="5"/>
        <v>1.4145</v>
      </c>
      <c r="G17" s="87">
        <v>1.4145</v>
      </c>
      <c r="H17" s="88"/>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row>
    <row r="18" ht="30" customHeight="1" spans="1:37">
      <c r="A18" s="53" t="s">
        <v>145</v>
      </c>
      <c r="B18" s="53" t="s">
        <v>161</v>
      </c>
      <c r="C18" s="37" t="s">
        <v>93</v>
      </c>
      <c r="D18" s="82">
        <f t="shared" si="3"/>
        <v>38.5683</v>
      </c>
      <c r="E18" s="82">
        <f t="shared" si="4"/>
        <v>38.5683</v>
      </c>
      <c r="F18" s="84">
        <f t="shared" si="5"/>
        <v>38.5683</v>
      </c>
      <c r="G18" s="84">
        <v>38.5683</v>
      </c>
      <c r="H18" s="85"/>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row>
    <row r="19" ht="30" customHeight="1" spans="1:37">
      <c r="A19" s="53" t="s">
        <v>162</v>
      </c>
      <c r="B19" s="53"/>
      <c r="C19" s="37" t="s">
        <v>163</v>
      </c>
      <c r="D19" s="82">
        <f t="shared" si="3"/>
        <v>99.4371</v>
      </c>
      <c r="E19" s="82">
        <f t="shared" si="4"/>
        <v>99.4371</v>
      </c>
      <c r="F19" s="84">
        <f t="shared" si="5"/>
        <v>99.4371</v>
      </c>
      <c r="G19" s="84">
        <f>SUM(G20:G32)</f>
        <v>42.5971</v>
      </c>
      <c r="H19" s="84">
        <f>SUM(H20:H32)</f>
        <v>56.84</v>
      </c>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row>
    <row r="20" ht="30" customHeight="1" spans="1:37">
      <c r="A20" s="53" t="s">
        <v>162</v>
      </c>
      <c r="B20" s="53" t="s">
        <v>90</v>
      </c>
      <c r="C20" s="37" t="s">
        <v>164</v>
      </c>
      <c r="D20" s="82">
        <f t="shared" ref="D20" si="6">E20+O20+Y20</f>
        <v>7</v>
      </c>
      <c r="E20" s="82">
        <f t="shared" ref="E20" si="7">F20+I20+L20</f>
        <v>7</v>
      </c>
      <c r="F20" s="84">
        <f t="shared" si="5"/>
        <v>7</v>
      </c>
      <c r="G20" s="84">
        <v>7</v>
      </c>
      <c r="H20" s="85"/>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row>
    <row r="21" ht="30" customHeight="1" spans="1:37">
      <c r="A21" s="53" t="s">
        <v>162</v>
      </c>
      <c r="B21" s="53" t="s">
        <v>81</v>
      </c>
      <c r="C21" s="37" t="s">
        <v>165</v>
      </c>
      <c r="D21" s="82">
        <f t="shared" ref="D21:D40" si="8">E21+O21+Y21</f>
        <v>1</v>
      </c>
      <c r="E21" s="82">
        <f t="shared" ref="E21:E40" si="9">F21+I21+L21</f>
        <v>1</v>
      </c>
      <c r="F21" s="84">
        <f t="shared" si="5"/>
        <v>1</v>
      </c>
      <c r="G21" s="85"/>
      <c r="H21" s="85">
        <v>1</v>
      </c>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row>
    <row r="22" ht="30" customHeight="1" spans="1:37">
      <c r="A22" s="53" t="s">
        <v>162</v>
      </c>
      <c r="B22" s="53" t="s">
        <v>80</v>
      </c>
      <c r="C22" s="37" t="s">
        <v>166</v>
      </c>
      <c r="D22" s="82">
        <f t="shared" si="8"/>
        <v>0.3</v>
      </c>
      <c r="E22" s="82">
        <f t="shared" si="9"/>
        <v>0.3</v>
      </c>
      <c r="F22" s="84">
        <f t="shared" si="5"/>
        <v>0.3</v>
      </c>
      <c r="G22" s="84">
        <v>0.3</v>
      </c>
      <c r="H22" s="85"/>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row>
    <row r="23" ht="30" customHeight="1" spans="1:37">
      <c r="A23" s="53" t="s">
        <v>162</v>
      </c>
      <c r="B23" s="53" t="s">
        <v>167</v>
      </c>
      <c r="C23" s="37" t="s">
        <v>168</v>
      </c>
      <c r="D23" s="82">
        <f t="shared" si="8"/>
        <v>3.3</v>
      </c>
      <c r="E23" s="82">
        <f t="shared" si="9"/>
        <v>3.3</v>
      </c>
      <c r="F23" s="84">
        <f t="shared" si="5"/>
        <v>3.3</v>
      </c>
      <c r="G23" s="84">
        <v>3.3</v>
      </c>
      <c r="H23" s="85"/>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row>
    <row r="24" ht="30" customHeight="1" spans="1:37">
      <c r="A24" s="53" t="s">
        <v>162</v>
      </c>
      <c r="B24" s="53" t="s">
        <v>151</v>
      </c>
      <c r="C24" s="37" t="s">
        <v>169</v>
      </c>
      <c r="D24" s="82">
        <f t="shared" si="8"/>
        <v>6.5</v>
      </c>
      <c r="E24" s="82">
        <f t="shared" si="9"/>
        <v>6.5</v>
      </c>
      <c r="F24" s="84">
        <f t="shared" si="5"/>
        <v>6.5</v>
      </c>
      <c r="G24" s="84">
        <v>6.5</v>
      </c>
      <c r="H24" s="85"/>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row>
    <row r="25" ht="30" customHeight="1" spans="1:37">
      <c r="A25" s="53" t="s">
        <v>162</v>
      </c>
      <c r="B25" s="53" t="s">
        <v>85</v>
      </c>
      <c r="C25" s="37" t="s">
        <v>170</v>
      </c>
      <c r="D25" s="82">
        <f t="shared" si="8"/>
        <v>10</v>
      </c>
      <c r="E25" s="82">
        <f t="shared" si="9"/>
        <v>10</v>
      </c>
      <c r="F25" s="84">
        <f t="shared" si="5"/>
        <v>10</v>
      </c>
      <c r="G25" s="85"/>
      <c r="H25" s="85">
        <f>4+4+2</f>
        <v>10</v>
      </c>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row>
    <row r="26" ht="30" customHeight="1" spans="1:37">
      <c r="A26" s="53" t="s">
        <v>162</v>
      </c>
      <c r="B26" s="53" t="s">
        <v>161</v>
      </c>
      <c r="C26" s="37" t="s">
        <v>171</v>
      </c>
      <c r="D26" s="82">
        <f t="shared" si="8"/>
        <v>1.5</v>
      </c>
      <c r="E26" s="82">
        <f t="shared" si="9"/>
        <v>1.5</v>
      </c>
      <c r="F26" s="84">
        <f t="shared" si="5"/>
        <v>1.5</v>
      </c>
      <c r="G26" s="84">
        <v>1.5</v>
      </c>
      <c r="H26" s="85"/>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row>
    <row r="27" ht="30" customHeight="1" spans="1:37">
      <c r="A27" s="53" t="s">
        <v>162</v>
      </c>
      <c r="B27" s="53" t="s">
        <v>172</v>
      </c>
      <c r="C27" s="37" t="s">
        <v>173</v>
      </c>
      <c r="D27" s="82">
        <f t="shared" si="8"/>
        <v>0.3</v>
      </c>
      <c r="E27" s="82">
        <f t="shared" si="9"/>
        <v>0.3</v>
      </c>
      <c r="F27" s="84">
        <f t="shared" si="5"/>
        <v>0.3</v>
      </c>
      <c r="G27" s="84">
        <v>0.3</v>
      </c>
      <c r="H27" s="85"/>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row>
    <row r="28" ht="30" customHeight="1" spans="1:37">
      <c r="A28" s="53" t="s">
        <v>162</v>
      </c>
      <c r="B28" s="53" t="s">
        <v>174</v>
      </c>
      <c r="C28" s="37" t="s">
        <v>175</v>
      </c>
      <c r="D28" s="82">
        <f t="shared" si="8"/>
        <v>22.24</v>
      </c>
      <c r="E28" s="82">
        <f t="shared" si="9"/>
        <v>22.24</v>
      </c>
      <c r="F28" s="84">
        <f t="shared" si="5"/>
        <v>22.24</v>
      </c>
      <c r="G28" s="84">
        <v>1.24</v>
      </c>
      <c r="H28" s="85">
        <v>21</v>
      </c>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row>
    <row r="29" ht="30" customHeight="1" spans="1:37">
      <c r="A29" s="53" t="s">
        <v>162</v>
      </c>
      <c r="B29" s="53" t="s">
        <v>176</v>
      </c>
      <c r="C29" s="37" t="s">
        <v>177</v>
      </c>
      <c r="D29" s="82">
        <f t="shared" si="8"/>
        <v>2</v>
      </c>
      <c r="E29" s="82">
        <f t="shared" si="9"/>
        <v>2</v>
      </c>
      <c r="F29" s="84">
        <f t="shared" si="5"/>
        <v>2</v>
      </c>
      <c r="G29" s="85"/>
      <c r="H29" s="85">
        <v>2</v>
      </c>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row>
    <row r="30" ht="30" customHeight="1" spans="1:37">
      <c r="A30" s="53" t="s">
        <v>162</v>
      </c>
      <c r="B30" s="53" t="s">
        <v>178</v>
      </c>
      <c r="C30" s="37" t="s">
        <v>179</v>
      </c>
      <c r="D30" s="82">
        <f t="shared" si="8"/>
        <v>10.3811</v>
      </c>
      <c r="E30" s="82">
        <f t="shared" si="9"/>
        <v>10.3811</v>
      </c>
      <c r="F30" s="84">
        <f t="shared" si="5"/>
        <v>10.3811</v>
      </c>
      <c r="G30" s="84">
        <v>1.3811</v>
      </c>
      <c r="H30" s="85">
        <v>9</v>
      </c>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row>
    <row r="31" ht="30" customHeight="1" spans="1:37">
      <c r="A31" s="53" t="s">
        <v>162</v>
      </c>
      <c r="B31" s="53" t="s">
        <v>180</v>
      </c>
      <c r="C31" s="37" t="s">
        <v>181</v>
      </c>
      <c r="D31" s="82">
        <f t="shared" si="8"/>
        <v>6</v>
      </c>
      <c r="E31" s="82">
        <f t="shared" si="9"/>
        <v>6</v>
      </c>
      <c r="F31" s="84">
        <f t="shared" si="5"/>
        <v>6</v>
      </c>
      <c r="G31" s="85">
        <v>6</v>
      </c>
      <c r="H31" s="85"/>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row>
    <row r="32" customFormat="1" ht="30" customHeight="1" spans="1:37">
      <c r="A32" s="53" t="s">
        <v>162</v>
      </c>
      <c r="B32" s="53" t="s">
        <v>87</v>
      </c>
      <c r="C32" s="37" t="s">
        <v>182</v>
      </c>
      <c r="D32" s="82">
        <f t="shared" si="8"/>
        <v>28.916</v>
      </c>
      <c r="E32" s="82">
        <f t="shared" si="9"/>
        <v>28.916</v>
      </c>
      <c r="F32" s="84">
        <f t="shared" si="5"/>
        <v>28.916</v>
      </c>
      <c r="G32" s="82">
        <f>G33+G34+G35</f>
        <v>15.076</v>
      </c>
      <c r="H32" s="85">
        <v>13.84</v>
      </c>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row>
    <row r="33" s="68" customFormat="1" ht="30" customHeight="1" spans="1:37">
      <c r="A33" s="56" t="s">
        <v>162</v>
      </c>
      <c r="B33" s="56" t="s">
        <v>87</v>
      </c>
      <c r="C33" s="57" t="s">
        <v>183</v>
      </c>
      <c r="D33" s="86">
        <f t="shared" si="8"/>
        <v>4.724568</v>
      </c>
      <c r="E33" s="86">
        <f t="shared" si="9"/>
        <v>4.724568</v>
      </c>
      <c r="F33" s="87">
        <f t="shared" si="5"/>
        <v>4.724568</v>
      </c>
      <c r="G33" s="87">
        <v>4.724568</v>
      </c>
      <c r="H33" s="88"/>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row>
    <row r="34" s="68" customFormat="1" ht="30" customHeight="1" spans="1:37">
      <c r="A34" s="56" t="s">
        <v>162</v>
      </c>
      <c r="B34" s="56" t="s">
        <v>87</v>
      </c>
      <c r="C34" s="57" t="s">
        <v>184</v>
      </c>
      <c r="D34" s="86">
        <f t="shared" si="8"/>
        <v>2.071674</v>
      </c>
      <c r="E34" s="86">
        <f t="shared" si="9"/>
        <v>2.071674</v>
      </c>
      <c r="F34" s="87">
        <f t="shared" si="5"/>
        <v>2.071674</v>
      </c>
      <c r="G34" s="87">
        <v>2.071674</v>
      </c>
      <c r="H34" s="88"/>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row>
    <row r="35" s="68" customFormat="1" ht="30" customHeight="1" spans="1:37">
      <c r="A35" s="56" t="s">
        <v>162</v>
      </c>
      <c r="B35" s="56" t="s">
        <v>87</v>
      </c>
      <c r="C35" s="57" t="s">
        <v>185</v>
      </c>
      <c r="D35" s="86">
        <f t="shared" si="8"/>
        <v>22.119758</v>
      </c>
      <c r="E35" s="86">
        <f t="shared" si="9"/>
        <v>22.119758</v>
      </c>
      <c r="F35" s="87">
        <f t="shared" si="5"/>
        <v>22.119758</v>
      </c>
      <c r="G35" s="87">
        <v>8.279758</v>
      </c>
      <c r="H35" s="88">
        <v>13.84</v>
      </c>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row>
    <row r="36" ht="30" customHeight="1" spans="1:37">
      <c r="A36" s="53" t="s">
        <v>186</v>
      </c>
      <c r="B36" s="53"/>
      <c r="C36" s="37" t="s">
        <v>187</v>
      </c>
      <c r="D36" s="82">
        <f t="shared" si="8"/>
        <v>45.5716</v>
      </c>
      <c r="E36" s="82">
        <f t="shared" si="9"/>
        <v>45.5716</v>
      </c>
      <c r="F36" s="82">
        <f t="shared" ref="F36:H36" si="10">F37+F40</f>
        <v>45.5716</v>
      </c>
      <c r="G36" s="82">
        <f t="shared" si="10"/>
        <v>45.5716</v>
      </c>
      <c r="H36" s="82"/>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row>
    <row r="37" ht="30" customHeight="1" spans="1:37">
      <c r="A37" s="53" t="s">
        <v>186</v>
      </c>
      <c r="B37" s="53" t="s">
        <v>80</v>
      </c>
      <c r="C37" s="37" t="s">
        <v>188</v>
      </c>
      <c r="D37" s="82">
        <f t="shared" si="8"/>
        <v>45.5656</v>
      </c>
      <c r="E37" s="82">
        <f t="shared" si="9"/>
        <v>45.5656</v>
      </c>
      <c r="F37" s="84">
        <f>SUM(G37:H37)</f>
        <v>45.5656</v>
      </c>
      <c r="G37" s="82">
        <f>G39+G38</f>
        <v>45.5656</v>
      </c>
      <c r="H37" s="85"/>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row>
    <row r="38" s="67" customFormat="1" ht="30" customHeight="1" spans="1:37">
      <c r="A38" s="56" t="s">
        <v>186</v>
      </c>
      <c r="B38" s="56" t="s">
        <v>80</v>
      </c>
      <c r="C38" s="57" t="s">
        <v>189</v>
      </c>
      <c r="D38" s="86">
        <f t="shared" si="8"/>
        <v>1.0656</v>
      </c>
      <c r="E38" s="86">
        <f t="shared" si="9"/>
        <v>1.0656</v>
      </c>
      <c r="F38" s="87">
        <f>SUM(G38:H38)</f>
        <v>1.0656</v>
      </c>
      <c r="G38" s="87">
        <v>1.0656</v>
      </c>
      <c r="H38" s="88"/>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row>
    <row r="39" s="67" customFormat="1" ht="30" customHeight="1" spans="1:37">
      <c r="A39" s="56" t="s">
        <v>186</v>
      </c>
      <c r="B39" s="56" t="s">
        <v>80</v>
      </c>
      <c r="C39" s="57" t="s">
        <v>190</v>
      </c>
      <c r="D39" s="86">
        <f t="shared" si="8"/>
        <v>44.5</v>
      </c>
      <c r="E39" s="86">
        <f t="shared" si="9"/>
        <v>44.5</v>
      </c>
      <c r="F39" s="87">
        <f>SUM(G39:H39)</f>
        <v>44.5</v>
      </c>
      <c r="G39" s="87">
        <v>44.5</v>
      </c>
      <c r="H39" s="88"/>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row>
    <row r="40" ht="30" customHeight="1" spans="1:37">
      <c r="A40" s="53" t="s">
        <v>186</v>
      </c>
      <c r="B40" s="53" t="s">
        <v>191</v>
      </c>
      <c r="C40" s="37" t="s">
        <v>192</v>
      </c>
      <c r="D40" s="82">
        <f t="shared" si="8"/>
        <v>0.006</v>
      </c>
      <c r="E40" s="82">
        <f t="shared" si="9"/>
        <v>0.006</v>
      </c>
      <c r="F40" s="84">
        <f>SUM(G40:H40)</f>
        <v>0.006</v>
      </c>
      <c r="G40" s="84">
        <v>0.006</v>
      </c>
      <c r="H40" s="85"/>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row>
    <row r="41" ht="30" customHeight="1" spans="1:37">
      <c r="A41" s="53"/>
      <c r="B41" s="53"/>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row>
    <row r="42" ht="27" customHeight="1"/>
    <row r="43" ht="27" customHeight="1" spans="7:8">
      <c r="G43" s="89"/>
      <c r="H43" s="89"/>
    </row>
    <row r="44" ht="27" customHeight="1"/>
    <row r="45" ht="27" customHeight="1"/>
    <row r="46" ht="27" customHeight="1"/>
    <row r="47" ht="27" customHeight="1"/>
    <row r="48" ht="27" customHeight="1"/>
    <row r="49" ht="27" customHeight="1"/>
    <row r="50" ht="27" customHeight="1"/>
    <row r="51" ht="27" customHeight="1"/>
    <row r="52" ht="27" customHeight="1"/>
  </sheetData>
  <mergeCells count="22">
    <mergeCell ref="A2:AK2"/>
    <mergeCell ref="AI3:AK3"/>
    <mergeCell ref="A4:C4"/>
    <mergeCell ref="E4:N4"/>
    <mergeCell ref="O4:X4"/>
    <mergeCell ref="Y4:AK4"/>
    <mergeCell ref="A5:B5"/>
    <mergeCell ref="F5:H5"/>
    <mergeCell ref="I5:K5"/>
    <mergeCell ref="L5:N5"/>
    <mergeCell ref="P5:R5"/>
    <mergeCell ref="S5:U5"/>
    <mergeCell ref="V5:X5"/>
    <mergeCell ref="Z5:AB5"/>
    <mergeCell ref="AC5:AE5"/>
    <mergeCell ref="AF5:AH5"/>
    <mergeCell ref="AI5:AK5"/>
    <mergeCell ref="C5:C6"/>
    <mergeCell ref="D4:D6"/>
    <mergeCell ref="E5:E6"/>
    <mergeCell ref="O5:O6"/>
    <mergeCell ref="Y5:Y6"/>
  </mergeCells>
  <printOptions horizontalCentered="1"/>
  <pageMargins left="0.590277777777778" right="0.590277777777778" top="1.37777777777778" bottom="0.984027777777778" header="0" footer="0"/>
  <pageSetup paperSize="9" scale="59"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6"/>
  <sheetViews>
    <sheetView workbookViewId="0">
      <pane ySplit="6" topLeftCell="A7" activePane="bottomLeft" state="frozen"/>
      <selection/>
      <selection pane="bottomLeft" activeCell="E16" sqref="E16"/>
    </sheetView>
  </sheetViews>
  <sheetFormatPr defaultColWidth="10" defaultRowHeight="13.5" outlineLevelCol="6"/>
  <cols>
    <col min="1" max="3" width="6.625" style="20" customWidth="1"/>
    <col min="4" max="4" width="45.125" style="20" customWidth="1"/>
    <col min="5" max="7" width="20.625" style="20" customWidth="1"/>
    <col min="8" max="9" width="9.75" style="20" customWidth="1"/>
    <col min="10" max="16384" width="10" style="20"/>
  </cols>
  <sheetData>
    <row r="1" ht="24.95" customHeight="1" spans="1:7">
      <c r="A1" s="21" t="s">
        <v>193</v>
      </c>
      <c r="B1" s="21"/>
      <c r="C1" s="21"/>
      <c r="D1" s="25"/>
      <c r="E1" s="25"/>
      <c r="F1" s="25"/>
      <c r="G1" s="25"/>
    </row>
    <row r="2" ht="22.9" customHeight="1" spans="1:7">
      <c r="A2" s="26" t="s">
        <v>194</v>
      </c>
      <c r="B2" s="26"/>
      <c r="C2" s="26"/>
      <c r="D2" s="26"/>
      <c r="E2" s="26"/>
      <c r="F2" s="26"/>
      <c r="G2" s="26"/>
    </row>
    <row r="3" ht="19.5" customHeight="1" spans="1:7">
      <c r="A3" s="27" t="s">
        <v>2</v>
      </c>
      <c r="B3" s="27"/>
      <c r="C3" s="27"/>
      <c r="D3" s="27"/>
      <c r="E3" s="28"/>
      <c r="G3" s="41" t="s">
        <v>3</v>
      </c>
    </row>
    <row r="4" ht="24.4" customHeight="1" spans="1:7">
      <c r="A4" s="30" t="s">
        <v>6</v>
      </c>
      <c r="B4" s="30"/>
      <c r="C4" s="30"/>
      <c r="D4" s="30"/>
      <c r="E4" s="30" t="s">
        <v>56</v>
      </c>
      <c r="F4" s="37" t="s">
        <v>195</v>
      </c>
      <c r="G4" s="37" t="s">
        <v>139</v>
      </c>
    </row>
    <row r="5" ht="24.4" customHeight="1" spans="1:7">
      <c r="A5" s="30" t="s">
        <v>73</v>
      </c>
      <c r="B5" s="30"/>
      <c r="C5" s="30"/>
      <c r="D5" s="30" t="s">
        <v>74</v>
      </c>
      <c r="E5" s="30"/>
      <c r="F5" s="37"/>
      <c r="G5" s="37"/>
    </row>
    <row r="6" ht="24.4" customHeight="1" spans="1:7">
      <c r="A6" s="30" t="s">
        <v>75</v>
      </c>
      <c r="B6" s="30" t="s">
        <v>76</v>
      </c>
      <c r="C6" s="30" t="s">
        <v>77</v>
      </c>
      <c r="D6" s="30"/>
      <c r="E6" s="30"/>
      <c r="F6" s="37"/>
      <c r="G6" s="37"/>
    </row>
    <row r="7" ht="27" customHeight="1" spans="1:7">
      <c r="A7" s="30"/>
      <c r="B7" s="30"/>
      <c r="C7" s="30"/>
      <c r="D7" s="30" t="s">
        <v>78</v>
      </c>
      <c r="E7" s="31">
        <f>SUM(E8:E13)</f>
        <v>577.138</v>
      </c>
      <c r="F7" s="31">
        <f>SUM(F8:F13)</f>
        <v>577.138</v>
      </c>
      <c r="G7" s="31"/>
    </row>
    <row r="8" ht="27" customHeight="1" spans="1:7">
      <c r="A8" s="42" t="s">
        <v>79</v>
      </c>
      <c r="B8" s="42" t="s">
        <v>80</v>
      </c>
      <c r="C8" s="42" t="s">
        <v>81</v>
      </c>
      <c r="D8" s="30" t="s">
        <v>82</v>
      </c>
      <c r="E8" s="31">
        <v>44.5</v>
      </c>
      <c r="F8" s="31">
        <v>44.5</v>
      </c>
      <c r="G8" s="31"/>
    </row>
    <row r="9" ht="27" customHeight="1" spans="1:7">
      <c r="A9" s="42" t="s">
        <v>79</v>
      </c>
      <c r="B9" s="42" t="s">
        <v>80</v>
      </c>
      <c r="C9" s="42" t="s">
        <v>80</v>
      </c>
      <c r="D9" s="30" t="s">
        <v>83</v>
      </c>
      <c r="E9" s="31">
        <v>51.3475</v>
      </c>
      <c r="F9" s="31">
        <v>51.3475</v>
      </c>
      <c r="G9" s="31"/>
    </row>
    <row r="10" ht="27" customHeight="1" spans="1:7">
      <c r="A10" s="42" t="s">
        <v>84</v>
      </c>
      <c r="B10" s="42" t="s">
        <v>85</v>
      </c>
      <c r="C10" s="42" t="s">
        <v>81</v>
      </c>
      <c r="D10" s="30" t="s">
        <v>86</v>
      </c>
      <c r="E10" s="31">
        <v>18.0599</v>
      </c>
      <c r="F10" s="31">
        <v>18.0599</v>
      </c>
      <c r="G10" s="31"/>
    </row>
    <row r="11" ht="27" customHeight="1" spans="1:7">
      <c r="A11" s="42" t="s">
        <v>84</v>
      </c>
      <c r="B11" s="42" t="s">
        <v>85</v>
      </c>
      <c r="C11" s="42" t="s">
        <v>87</v>
      </c>
      <c r="D11" s="30" t="s">
        <v>88</v>
      </c>
      <c r="E11" s="31">
        <v>0.8259</v>
      </c>
      <c r="F11" s="31">
        <v>0.8259</v>
      </c>
      <c r="G11" s="31"/>
    </row>
    <row r="12" ht="27" customHeight="1" spans="1:7">
      <c r="A12" s="42" t="s">
        <v>89</v>
      </c>
      <c r="B12" s="42" t="s">
        <v>90</v>
      </c>
      <c r="C12" s="42" t="s">
        <v>87</v>
      </c>
      <c r="D12" s="30" t="s">
        <v>91</v>
      </c>
      <c r="E12" s="31">
        <v>423.8364</v>
      </c>
      <c r="F12" s="31">
        <v>423.8364</v>
      </c>
      <c r="G12" s="31"/>
    </row>
    <row r="13" ht="27" customHeight="1" spans="1:7">
      <c r="A13" s="42" t="s">
        <v>92</v>
      </c>
      <c r="B13" s="42" t="s">
        <v>81</v>
      </c>
      <c r="C13" s="42" t="s">
        <v>90</v>
      </c>
      <c r="D13" s="30" t="s">
        <v>93</v>
      </c>
      <c r="E13" s="31">
        <v>38.5683</v>
      </c>
      <c r="F13" s="31">
        <v>38.5683</v>
      </c>
      <c r="G13" s="31"/>
    </row>
    <row r="14" ht="27" customHeight="1" spans="1:7">
      <c r="A14" s="30"/>
      <c r="B14" s="30"/>
      <c r="C14" s="30"/>
      <c r="D14" s="30"/>
      <c r="E14" s="31"/>
      <c r="F14" s="31"/>
      <c r="G14" s="31"/>
    </row>
    <row r="15" ht="27" customHeight="1" spans="1:7">
      <c r="A15" s="30"/>
      <c r="B15" s="30"/>
      <c r="C15" s="30"/>
      <c r="D15" s="30"/>
      <c r="E15" s="31"/>
      <c r="F15" s="31"/>
      <c r="G15" s="31"/>
    </row>
    <row r="16" ht="27" customHeight="1"/>
    <row r="17" ht="27" customHeight="1"/>
    <row r="18" ht="27" customHeight="1"/>
    <row r="19" ht="27" customHeight="1"/>
    <row r="20" ht="27" customHeight="1"/>
    <row r="21" ht="27" customHeight="1"/>
    <row r="22" ht="27" customHeight="1"/>
    <row r="23" ht="27" customHeight="1"/>
    <row r="24" ht="27" customHeight="1"/>
    <row r="25" ht="27" customHeight="1"/>
    <row r="26" ht="27" customHeight="1"/>
  </sheetData>
  <mergeCells count="10">
    <mergeCell ref="A1:C1"/>
    <mergeCell ref="E1:G1"/>
    <mergeCell ref="A2:G2"/>
    <mergeCell ref="A3:D3"/>
    <mergeCell ref="A4:D4"/>
    <mergeCell ref="A5:C5"/>
    <mergeCell ref="D5:D6"/>
    <mergeCell ref="E4:E6"/>
    <mergeCell ref="F4:F6"/>
    <mergeCell ref="G4:G6"/>
  </mergeCells>
  <printOptions horizontalCentered="1"/>
  <pageMargins left="0.590277777777778" right="0.590277777777778" top="1.37777777777778" bottom="0.984027777777778" header="0" footer="0"/>
  <pageSetup paperSize="9"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9"/>
  <sheetViews>
    <sheetView workbookViewId="0">
      <pane ySplit="6" topLeftCell="A28" activePane="bottomLeft" state="frozen"/>
      <selection/>
      <selection pane="bottomLeft" activeCell="F37" sqref="F37"/>
    </sheetView>
  </sheetViews>
  <sheetFormatPr defaultColWidth="10" defaultRowHeight="13.5" outlineLevelCol="5"/>
  <cols>
    <col min="1" max="2" width="9.25" customWidth="1"/>
    <col min="3" max="3" width="44.5" customWidth="1"/>
    <col min="4" max="6" width="21.625" customWidth="1"/>
    <col min="7" max="7" width="9.75" customWidth="1"/>
  </cols>
  <sheetData>
    <row r="1" ht="24.95" customHeight="1" spans="1:6">
      <c r="A1" s="44" t="s">
        <v>196</v>
      </c>
      <c r="B1" s="22"/>
      <c r="C1" s="45"/>
      <c r="D1" s="46"/>
      <c r="E1" s="46"/>
      <c r="F1" s="47"/>
    </row>
    <row r="2" ht="22.9" customHeight="1" spans="1:6">
      <c r="A2" s="48" t="s">
        <v>197</v>
      </c>
      <c r="B2" s="48"/>
      <c r="C2" s="48"/>
      <c r="D2" s="48"/>
      <c r="E2" s="48"/>
      <c r="F2" s="48"/>
    </row>
    <row r="3" ht="19.5" customHeight="1" spans="1:6">
      <c r="A3" s="49" t="s">
        <v>2</v>
      </c>
      <c r="B3" s="49"/>
      <c r="C3" s="49"/>
      <c r="E3" s="50"/>
      <c r="F3" s="51" t="s">
        <v>3</v>
      </c>
    </row>
    <row r="4" ht="24.4" customHeight="1" spans="1:6">
      <c r="A4" s="30" t="s">
        <v>6</v>
      </c>
      <c r="B4" s="30"/>
      <c r="C4" s="30"/>
      <c r="D4" s="30" t="s">
        <v>69</v>
      </c>
      <c r="E4" s="30"/>
      <c r="F4" s="30"/>
    </row>
    <row r="5" ht="24.4" customHeight="1" spans="1:6">
      <c r="A5" s="30" t="s">
        <v>73</v>
      </c>
      <c r="B5" s="30"/>
      <c r="C5" s="30" t="s">
        <v>74</v>
      </c>
      <c r="D5" s="30" t="s">
        <v>56</v>
      </c>
      <c r="E5" s="30" t="s">
        <v>198</v>
      </c>
      <c r="F5" s="30" t="s">
        <v>199</v>
      </c>
    </row>
    <row r="6" ht="24.4" customHeight="1" spans="1:6">
      <c r="A6" s="30" t="s">
        <v>75</v>
      </c>
      <c r="B6" s="30" t="s">
        <v>76</v>
      </c>
      <c r="C6" s="30"/>
      <c r="D6" s="30"/>
      <c r="E6" s="30"/>
      <c r="F6" s="30"/>
    </row>
    <row r="7" ht="27" customHeight="1" spans="1:6">
      <c r="A7" s="30"/>
      <c r="B7" s="30"/>
      <c r="C7" s="30" t="s">
        <v>78</v>
      </c>
      <c r="D7" s="52">
        <f>E7+F7</f>
        <v>520.298</v>
      </c>
      <c r="E7" s="52">
        <f>E8+E19+E33</f>
        <v>477.7009</v>
      </c>
      <c r="F7" s="52">
        <f>F8+F19+F33</f>
        <v>42.5971</v>
      </c>
    </row>
    <row r="8" ht="24.4" customHeight="1" spans="1:6">
      <c r="A8" s="53" t="s">
        <v>145</v>
      </c>
      <c r="B8" s="53"/>
      <c r="C8" s="37" t="s">
        <v>146</v>
      </c>
      <c r="D8" s="52">
        <f t="shared" ref="D8:D37" si="0">E8+F8</f>
        <v>432.1293</v>
      </c>
      <c r="E8" s="54">
        <f>SUM(E9:E18)-E16-E17</f>
        <v>432.1293</v>
      </c>
      <c r="F8" s="55"/>
    </row>
    <row r="9" ht="24.6" customHeight="1" spans="1:6">
      <c r="A9" s="53" t="s">
        <v>145</v>
      </c>
      <c r="B9" s="53" t="s">
        <v>90</v>
      </c>
      <c r="C9" s="37" t="s">
        <v>147</v>
      </c>
      <c r="D9" s="52">
        <f t="shared" si="0"/>
        <v>138.1116</v>
      </c>
      <c r="E9" s="54">
        <v>138.1116</v>
      </c>
      <c r="F9" s="55"/>
    </row>
    <row r="10" ht="24.6" customHeight="1" spans="1:6">
      <c r="A10" s="53" t="s">
        <v>145</v>
      </c>
      <c r="B10" s="53" t="s">
        <v>81</v>
      </c>
      <c r="C10" s="37" t="s">
        <v>148</v>
      </c>
      <c r="D10" s="52">
        <f t="shared" si="0"/>
        <v>12.7476</v>
      </c>
      <c r="E10" s="54">
        <v>12.7476</v>
      </c>
      <c r="F10" s="55"/>
    </row>
    <row r="11" ht="24.6" customHeight="1" spans="1:6">
      <c r="A11" s="53" t="s">
        <v>145</v>
      </c>
      <c r="B11" s="53" t="s">
        <v>149</v>
      </c>
      <c r="C11" s="37" t="s">
        <v>150</v>
      </c>
      <c r="D11" s="52">
        <f t="shared" si="0"/>
        <v>85.1712</v>
      </c>
      <c r="E11" s="54">
        <v>85.1712</v>
      </c>
      <c r="F11" s="55"/>
    </row>
    <row r="12" ht="24.6" customHeight="1" spans="1:6">
      <c r="A12" s="53" t="s">
        <v>145</v>
      </c>
      <c r="B12" s="53" t="s">
        <v>151</v>
      </c>
      <c r="C12" s="37" t="s">
        <v>152</v>
      </c>
      <c r="D12" s="52">
        <f t="shared" si="0"/>
        <v>85.3692</v>
      </c>
      <c r="E12" s="54">
        <v>85.3692</v>
      </c>
      <c r="F12" s="55"/>
    </row>
    <row r="13" ht="24.6" customHeight="1" spans="1:6">
      <c r="A13" s="53" t="s">
        <v>145</v>
      </c>
      <c r="B13" s="53" t="s">
        <v>153</v>
      </c>
      <c r="C13" s="37" t="s">
        <v>154</v>
      </c>
      <c r="D13" s="52">
        <f t="shared" si="0"/>
        <v>51.3475</v>
      </c>
      <c r="E13" s="54">
        <v>51.3475</v>
      </c>
      <c r="F13" s="55"/>
    </row>
    <row r="14" ht="24.6" customHeight="1" spans="1:6">
      <c r="A14" s="53" t="s">
        <v>145</v>
      </c>
      <c r="B14" s="53" t="s">
        <v>155</v>
      </c>
      <c r="C14" s="37" t="s">
        <v>156</v>
      </c>
      <c r="D14" s="52">
        <f t="shared" si="0"/>
        <v>18.8858</v>
      </c>
      <c r="E14" s="54">
        <v>18.8858</v>
      </c>
      <c r="F14" s="55"/>
    </row>
    <row r="15" ht="24.6" customHeight="1" spans="1:6">
      <c r="A15" s="53" t="s">
        <v>145</v>
      </c>
      <c r="B15" s="53" t="s">
        <v>157</v>
      </c>
      <c r="C15" s="37" t="s">
        <v>158</v>
      </c>
      <c r="D15" s="52">
        <f t="shared" si="0"/>
        <v>1.9281</v>
      </c>
      <c r="E15" s="54">
        <v>1.9281</v>
      </c>
      <c r="F15" s="55"/>
    </row>
    <row r="16" customFormat="1" ht="24.6" customHeight="1" spans="1:6">
      <c r="A16" s="56" t="s">
        <v>145</v>
      </c>
      <c r="B16" s="56" t="s">
        <v>157</v>
      </c>
      <c r="C16" s="57" t="s">
        <v>159</v>
      </c>
      <c r="D16" s="58">
        <f t="shared" si="0"/>
        <v>0.5136</v>
      </c>
      <c r="E16" s="59">
        <v>0.5136</v>
      </c>
      <c r="F16" s="60"/>
    </row>
    <row r="17" customFormat="1" ht="24.6" customHeight="1" spans="1:6">
      <c r="A17" s="56" t="s">
        <v>145</v>
      </c>
      <c r="B17" s="56" t="s">
        <v>157</v>
      </c>
      <c r="C17" s="57" t="s">
        <v>160</v>
      </c>
      <c r="D17" s="58">
        <f t="shared" si="0"/>
        <v>1.4145</v>
      </c>
      <c r="E17" s="59">
        <v>1.4145</v>
      </c>
      <c r="F17" s="60"/>
    </row>
    <row r="18" ht="24.6" customHeight="1" spans="1:6">
      <c r="A18" s="53" t="s">
        <v>145</v>
      </c>
      <c r="B18" s="53" t="s">
        <v>161</v>
      </c>
      <c r="C18" s="37" t="s">
        <v>93</v>
      </c>
      <c r="D18" s="52">
        <f t="shared" si="0"/>
        <v>38.5683</v>
      </c>
      <c r="E18" s="54">
        <v>38.5683</v>
      </c>
      <c r="F18" s="55"/>
    </row>
    <row r="19" ht="24.6" customHeight="1" spans="1:6">
      <c r="A19" s="53" t="s">
        <v>162</v>
      </c>
      <c r="B19" s="53"/>
      <c r="C19" s="37" t="s">
        <v>163</v>
      </c>
      <c r="D19" s="52">
        <f t="shared" si="0"/>
        <v>42.5971</v>
      </c>
      <c r="E19" s="55"/>
      <c r="F19" s="54">
        <f>SUM(F20:F29)</f>
        <v>42.5971</v>
      </c>
    </row>
    <row r="20" ht="24.6" customHeight="1" spans="1:6">
      <c r="A20" s="53" t="s">
        <v>162</v>
      </c>
      <c r="B20" s="53" t="s">
        <v>90</v>
      </c>
      <c r="C20" s="37" t="s">
        <v>164</v>
      </c>
      <c r="D20" s="52">
        <f t="shared" si="0"/>
        <v>7</v>
      </c>
      <c r="E20" s="55"/>
      <c r="F20" s="61">
        <v>7</v>
      </c>
    </row>
    <row r="21" ht="24.6" customHeight="1" spans="1:6">
      <c r="A21" s="53" t="s">
        <v>162</v>
      </c>
      <c r="B21" s="53" t="s">
        <v>80</v>
      </c>
      <c r="C21" s="37" t="s">
        <v>166</v>
      </c>
      <c r="D21" s="52">
        <f t="shared" si="0"/>
        <v>0.3</v>
      </c>
      <c r="E21" s="55"/>
      <c r="F21" s="61">
        <v>0.3</v>
      </c>
    </row>
    <row r="22" ht="24.6" customHeight="1" spans="1:6">
      <c r="A22" s="53" t="s">
        <v>162</v>
      </c>
      <c r="B22" s="53" t="s">
        <v>167</v>
      </c>
      <c r="C22" s="37" t="s">
        <v>168</v>
      </c>
      <c r="D22" s="52">
        <f t="shared" si="0"/>
        <v>3.3</v>
      </c>
      <c r="E22" s="55"/>
      <c r="F22" s="61">
        <v>3.3</v>
      </c>
    </row>
    <row r="23" ht="24.6" customHeight="1" spans="1:6">
      <c r="A23" s="53" t="s">
        <v>162</v>
      </c>
      <c r="B23" s="53" t="s">
        <v>151</v>
      </c>
      <c r="C23" s="37" t="s">
        <v>169</v>
      </c>
      <c r="D23" s="52">
        <f t="shared" si="0"/>
        <v>6.5</v>
      </c>
      <c r="E23" s="55"/>
      <c r="F23" s="61">
        <v>6.5</v>
      </c>
    </row>
    <row r="24" ht="24.6" customHeight="1" spans="1:6">
      <c r="A24" s="53" t="s">
        <v>162</v>
      </c>
      <c r="B24" s="53" t="s">
        <v>161</v>
      </c>
      <c r="C24" s="37" t="s">
        <v>171</v>
      </c>
      <c r="D24" s="52">
        <f t="shared" si="0"/>
        <v>1.5</v>
      </c>
      <c r="E24" s="55"/>
      <c r="F24" s="61">
        <v>1.5</v>
      </c>
    </row>
    <row r="25" ht="24.6" customHeight="1" spans="1:6">
      <c r="A25" s="53" t="s">
        <v>162</v>
      </c>
      <c r="B25" s="53" t="s">
        <v>172</v>
      </c>
      <c r="C25" s="37" t="s">
        <v>173</v>
      </c>
      <c r="D25" s="52">
        <f t="shared" si="0"/>
        <v>0.3</v>
      </c>
      <c r="E25" s="62"/>
      <c r="F25" s="61">
        <v>0.3</v>
      </c>
    </row>
    <row r="26" ht="24.6" customHeight="1" spans="1:6">
      <c r="A26" s="53" t="s">
        <v>162</v>
      </c>
      <c r="B26" s="53" t="s">
        <v>174</v>
      </c>
      <c r="C26" s="37" t="s">
        <v>175</v>
      </c>
      <c r="D26" s="52">
        <f t="shared" si="0"/>
        <v>1.24</v>
      </c>
      <c r="E26" s="62"/>
      <c r="F26" s="61">
        <v>1.24</v>
      </c>
    </row>
    <row r="27" ht="24.6" customHeight="1" spans="1:6">
      <c r="A27" s="53" t="s">
        <v>162</v>
      </c>
      <c r="B27" s="53" t="s">
        <v>178</v>
      </c>
      <c r="C27" s="37" t="s">
        <v>179</v>
      </c>
      <c r="D27" s="52">
        <f t="shared" si="0"/>
        <v>1.3811</v>
      </c>
      <c r="E27" s="62"/>
      <c r="F27" s="61">
        <v>1.3811</v>
      </c>
    </row>
    <row r="28" ht="24.6" customHeight="1" spans="1:6">
      <c r="A28" s="53" t="s">
        <v>162</v>
      </c>
      <c r="B28" s="53" t="s">
        <v>180</v>
      </c>
      <c r="C28" s="37" t="s">
        <v>181</v>
      </c>
      <c r="D28" s="52">
        <f t="shared" si="0"/>
        <v>6</v>
      </c>
      <c r="E28" s="62"/>
      <c r="F28" s="63">
        <v>6</v>
      </c>
    </row>
    <row r="29" ht="24.6" customHeight="1" spans="1:6">
      <c r="A29" s="53" t="s">
        <v>145</v>
      </c>
      <c r="B29" s="53" t="s">
        <v>87</v>
      </c>
      <c r="C29" s="37" t="s">
        <v>182</v>
      </c>
      <c r="D29" s="52">
        <f t="shared" si="0"/>
        <v>15.076</v>
      </c>
      <c r="E29" s="62"/>
      <c r="F29" s="64">
        <f>F30+F31+F32</f>
        <v>15.076</v>
      </c>
    </row>
    <row r="30" ht="24.6" customHeight="1" spans="1:6">
      <c r="A30" s="56" t="s">
        <v>162</v>
      </c>
      <c r="B30" s="56" t="s">
        <v>87</v>
      </c>
      <c r="C30" s="57" t="s">
        <v>183</v>
      </c>
      <c r="D30" s="58">
        <f t="shared" si="0"/>
        <v>4.724568</v>
      </c>
      <c r="E30" s="62"/>
      <c r="F30" s="65">
        <v>4.724568</v>
      </c>
    </row>
    <row r="31" ht="24.6" customHeight="1" spans="1:6">
      <c r="A31" s="56" t="s">
        <v>162</v>
      </c>
      <c r="B31" s="56" t="s">
        <v>87</v>
      </c>
      <c r="C31" s="57" t="s">
        <v>184</v>
      </c>
      <c r="D31" s="58">
        <f t="shared" si="0"/>
        <v>2.071674</v>
      </c>
      <c r="E31" s="62"/>
      <c r="F31" s="65">
        <v>2.071674</v>
      </c>
    </row>
    <row r="32" ht="24.6" customHeight="1" spans="1:6">
      <c r="A32" s="56" t="s">
        <v>162</v>
      </c>
      <c r="B32" s="56" t="s">
        <v>87</v>
      </c>
      <c r="C32" s="57" t="s">
        <v>185</v>
      </c>
      <c r="D32" s="58">
        <f t="shared" si="0"/>
        <v>8.279758</v>
      </c>
      <c r="E32" s="62"/>
      <c r="F32" s="65">
        <v>8.279758</v>
      </c>
    </row>
    <row r="33" ht="24.6" customHeight="1" spans="1:6">
      <c r="A33" s="53" t="s">
        <v>186</v>
      </c>
      <c r="B33" s="53"/>
      <c r="C33" s="37" t="s">
        <v>187</v>
      </c>
      <c r="D33" s="52">
        <f t="shared" si="0"/>
        <v>45.5716</v>
      </c>
      <c r="E33" s="66">
        <f>E34+E37</f>
        <v>45.5716</v>
      </c>
      <c r="F33" s="62"/>
    </row>
    <row r="34" ht="24.6" customHeight="1" spans="1:6">
      <c r="A34" s="53" t="s">
        <v>186</v>
      </c>
      <c r="B34" s="53" t="s">
        <v>80</v>
      </c>
      <c r="C34" s="37" t="s">
        <v>188</v>
      </c>
      <c r="D34" s="52">
        <f t="shared" si="0"/>
        <v>45.5656</v>
      </c>
      <c r="E34" s="64">
        <f>E36+E35</f>
        <v>45.5656</v>
      </c>
      <c r="F34" s="62"/>
    </row>
    <row r="35" customFormat="1" ht="24.6" customHeight="1" spans="1:6">
      <c r="A35" s="56" t="s">
        <v>186</v>
      </c>
      <c r="B35" s="56" t="s">
        <v>80</v>
      </c>
      <c r="C35" s="57" t="s">
        <v>189</v>
      </c>
      <c r="D35" s="58">
        <f t="shared" si="0"/>
        <v>1.0656</v>
      </c>
      <c r="E35" s="65">
        <v>1.0656</v>
      </c>
      <c r="F35" s="62"/>
    </row>
    <row r="36" customFormat="1" ht="24.6" customHeight="1" spans="1:6">
      <c r="A36" s="56" t="s">
        <v>186</v>
      </c>
      <c r="B36" s="56" t="s">
        <v>80</v>
      </c>
      <c r="C36" s="57" t="s">
        <v>190</v>
      </c>
      <c r="D36" s="58">
        <f t="shared" si="0"/>
        <v>44.5</v>
      </c>
      <c r="E36" s="65">
        <v>44.5</v>
      </c>
      <c r="F36" s="62"/>
    </row>
    <row r="37" ht="24.6" customHeight="1" spans="1:6">
      <c r="A37" s="53" t="s">
        <v>186</v>
      </c>
      <c r="B37" s="53" t="s">
        <v>191</v>
      </c>
      <c r="C37" s="37" t="s">
        <v>192</v>
      </c>
      <c r="D37" s="52">
        <f t="shared" si="0"/>
        <v>0.006</v>
      </c>
      <c r="E37" s="61">
        <v>0.006</v>
      </c>
      <c r="F37" s="62"/>
    </row>
    <row r="38" ht="27" customHeight="1"/>
    <row r="39" ht="27" customHeight="1"/>
  </sheetData>
  <mergeCells count="9">
    <mergeCell ref="A2:F2"/>
    <mergeCell ref="A3:C3"/>
    <mergeCell ref="A4:C4"/>
    <mergeCell ref="D4:F4"/>
    <mergeCell ref="A5:B5"/>
    <mergeCell ref="C5:C6"/>
    <mergeCell ref="D5:D6"/>
    <mergeCell ref="E5:E6"/>
    <mergeCell ref="F5:F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1"/>
  <sheetViews>
    <sheetView workbookViewId="0">
      <pane ySplit="5" topLeftCell="A6" activePane="bottomLeft" state="frozen"/>
      <selection/>
      <selection pane="bottomLeft" activeCell="E14" sqref="E13:E14"/>
    </sheetView>
  </sheetViews>
  <sheetFormatPr defaultColWidth="10" defaultRowHeight="13.5" outlineLevelCol="5"/>
  <cols>
    <col min="1" max="3" width="6.625" style="20" customWidth="1"/>
    <col min="4" max="4" width="29.5" style="20" customWidth="1"/>
    <col min="5" max="5" width="62.5" style="20" customWidth="1"/>
    <col min="6" max="6" width="25.375" style="20" customWidth="1"/>
    <col min="7" max="9" width="9.75" style="20" customWidth="1"/>
    <col min="10" max="16384" width="10" style="20"/>
  </cols>
  <sheetData>
    <row r="1" ht="24.95" customHeight="1" spans="1:6">
      <c r="A1" s="21" t="s">
        <v>200</v>
      </c>
      <c r="B1" s="40"/>
      <c r="C1" s="40"/>
      <c r="D1" s="40"/>
      <c r="E1" s="40"/>
      <c r="F1" s="25"/>
    </row>
    <row r="2" ht="22.9" customHeight="1" spans="1:6">
      <c r="A2" s="26" t="s">
        <v>201</v>
      </c>
      <c r="B2" s="26"/>
      <c r="C2" s="26"/>
      <c r="D2" s="26"/>
      <c r="E2" s="26"/>
      <c r="F2" s="26"/>
    </row>
    <row r="3" ht="19.5" customHeight="1" spans="1:6">
      <c r="A3" s="27" t="s">
        <v>2</v>
      </c>
      <c r="B3" s="27"/>
      <c r="C3" s="27"/>
      <c r="D3" s="27"/>
      <c r="E3" s="27"/>
      <c r="F3" s="41" t="s">
        <v>3</v>
      </c>
    </row>
    <row r="4" ht="24.4" customHeight="1" spans="1:6">
      <c r="A4" s="30" t="s">
        <v>73</v>
      </c>
      <c r="B4" s="30"/>
      <c r="C4" s="30"/>
      <c r="D4" s="30" t="s">
        <v>74</v>
      </c>
      <c r="E4" s="30" t="s">
        <v>202</v>
      </c>
      <c r="F4" s="30" t="s">
        <v>203</v>
      </c>
    </row>
    <row r="5" ht="24.4" customHeight="1" spans="1:6">
      <c r="A5" s="30" t="s">
        <v>75</v>
      </c>
      <c r="B5" s="30" t="s">
        <v>76</v>
      </c>
      <c r="C5" s="30" t="s">
        <v>77</v>
      </c>
      <c r="D5" s="30"/>
      <c r="E5" s="30"/>
      <c r="F5" s="30"/>
    </row>
    <row r="6" ht="22.9" customHeight="1" spans="1:6">
      <c r="A6" s="30"/>
      <c r="B6" s="30"/>
      <c r="C6" s="30"/>
      <c r="D6" s="30"/>
      <c r="E6" s="30" t="s">
        <v>78</v>
      </c>
      <c r="F6" s="31">
        <f>F7+F8+F9</f>
        <v>56.84</v>
      </c>
    </row>
    <row r="7" ht="22.9" customHeight="1" spans="1:6">
      <c r="A7" s="42" t="s">
        <v>89</v>
      </c>
      <c r="B7" s="42" t="s">
        <v>90</v>
      </c>
      <c r="C7" s="42" t="s">
        <v>87</v>
      </c>
      <c r="D7" s="30" t="s">
        <v>91</v>
      </c>
      <c r="E7" s="43" t="s">
        <v>204</v>
      </c>
      <c r="F7" s="31">
        <v>11.84</v>
      </c>
    </row>
    <row r="8" ht="22.9" customHeight="1" spans="1:6">
      <c r="A8" s="42" t="s">
        <v>89</v>
      </c>
      <c r="B8" s="42" t="s">
        <v>90</v>
      </c>
      <c r="C8" s="42" t="s">
        <v>87</v>
      </c>
      <c r="D8" s="30" t="s">
        <v>91</v>
      </c>
      <c r="E8" s="43" t="s">
        <v>205</v>
      </c>
      <c r="F8" s="31">
        <v>16</v>
      </c>
    </row>
    <row r="9" ht="22.9" customHeight="1" spans="1:6">
      <c r="A9" s="42" t="s">
        <v>89</v>
      </c>
      <c r="B9" s="42" t="s">
        <v>90</v>
      </c>
      <c r="C9" s="42" t="s">
        <v>87</v>
      </c>
      <c r="D9" s="30" t="s">
        <v>91</v>
      </c>
      <c r="E9" s="43" t="s">
        <v>206</v>
      </c>
      <c r="F9" s="31">
        <v>29</v>
      </c>
    </row>
    <row r="10" ht="22.9" customHeight="1" spans="1:6">
      <c r="A10" s="30"/>
      <c r="B10" s="30"/>
      <c r="C10" s="30"/>
      <c r="D10" s="30"/>
      <c r="E10" s="30"/>
      <c r="F10" s="31"/>
    </row>
    <row r="11" ht="22.9" customHeight="1" spans="1:6">
      <c r="A11" s="30"/>
      <c r="B11" s="30"/>
      <c r="C11" s="30"/>
      <c r="D11" s="30"/>
      <c r="E11" s="30"/>
      <c r="F11" s="31"/>
    </row>
    <row r="12" ht="22.9" customHeight="1" spans="1:6">
      <c r="A12" s="30"/>
      <c r="B12" s="30"/>
      <c r="C12" s="30"/>
      <c r="D12" s="30"/>
      <c r="E12" s="30"/>
      <c r="F12" s="31"/>
    </row>
    <row r="13" ht="22.9" customHeight="1" spans="1:6">
      <c r="A13" s="30"/>
      <c r="B13" s="30"/>
      <c r="C13" s="30"/>
      <c r="D13" s="30"/>
      <c r="E13" s="30"/>
      <c r="F13" s="31"/>
    </row>
    <row r="14" ht="22.9" customHeight="1" spans="1:6">
      <c r="A14" s="30"/>
      <c r="B14" s="30"/>
      <c r="C14" s="30"/>
      <c r="D14" s="30"/>
      <c r="E14" s="30"/>
      <c r="F14" s="31"/>
    </row>
    <row r="15" ht="22.9" customHeight="1" spans="1:6">
      <c r="A15" s="30"/>
      <c r="B15" s="30"/>
      <c r="C15" s="30"/>
      <c r="D15" s="30"/>
      <c r="E15" s="30"/>
      <c r="F15" s="31"/>
    </row>
    <row r="16" ht="22.9" customHeight="1" spans="1:6">
      <c r="A16" s="30"/>
      <c r="B16" s="30"/>
      <c r="C16" s="30"/>
      <c r="D16" s="30"/>
      <c r="E16" s="30"/>
      <c r="F16" s="31"/>
    </row>
    <row r="17" ht="22.9" customHeight="1" spans="1:6">
      <c r="A17" s="30"/>
      <c r="B17" s="30"/>
      <c r="C17" s="30"/>
      <c r="D17" s="30"/>
      <c r="E17" s="30"/>
      <c r="F17" s="31"/>
    </row>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row r="30" ht="27" customHeight="1"/>
    <row r="31" ht="27" customHeight="1"/>
  </sheetData>
  <mergeCells count="6">
    <mergeCell ref="A2:F2"/>
    <mergeCell ref="A3:E3"/>
    <mergeCell ref="A4:C4"/>
    <mergeCell ref="D4:D5"/>
    <mergeCell ref="E4:E5"/>
    <mergeCell ref="F4:F5"/>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8"/>
  <sheetViews>
    <sheetView workbookViewId="0">
      <pane ySplit="6" topLeftCell="A7" activePane="bottomLeft" state="frozen"/>
      <selection/>
      <selection pane="bottomLeft" activeCell="C13" sqref="C13"/>
    </sheetView>
  </sheetViews>
  <sheetFormatPr defaultColWidth="10" defaultRowHeight="13.5" outlineLevelCol="5"/>
  <cols>
    <col min="1" max="6" width="21.625" style="20" customWidth="1"/>
    <col min="7" max="7" width="9.75" style="20" customWidth="1"/>
    <col min="8" max="16384" width="10" style="20"/>
  </cols>
  <sheetData>
    <row r="1" ht="24.95" customHeight="1" spans="1:6">
      <c r="A1" s="21" t="s">
        <v>207</v>
      </c>
      <c r="B1" s="24"/>
      <c r="C1" s="24"/>
      <c r="D1" s="24"/>
      <c r="E1" s="24"/>
      <c r="F1" s="25"/>
    </row>
    <row r="2" ht="22.9" customHeight="1" spans="1:6">
      <c r="A2" s="34" t="s">
        <v>208</v>
      </c>
      <c r="B2" s="35"/>
      <c r="C2" s="35"/>
      <c r="D2" s="35"/>
      <c r="E2" s="35"/>
      <c r="F2" s="36"/>
    </row>
    <row r="3" ht="19.5" customHeight="1" spans="1:6">
      <c r="A3" s="27" t="s">
        <v>2</v>
      </c>
      <c r="B3" s="27"/>
      <c r="C3" s="29"/>
      <c r="D3" s="29"/>
      <c r="E3" s="29"/>
      <c r="F3" s="29" t="s">
        <v>3</v>
      </c>
    </row>
    <row r="4" ht="24.4" customHeight="1" spans="1:6">
      <c r="A4" s="30" t="s">
        <v>209</v>
      </c>
      <c r="B4" s="30"/>
      <c r="C4" s="30"/>
      <c r="D4" s="30"/>
      <c r="E4" s="30"/>
      <c r="F4" s="30"/>
    </row>
    <row r="5" ht="24.4" customHeight="1" spans="1:6">
      <c r="A5" s="30" t="s">
        <v>56</v>
      </c>
      <c r="B5" s="37" t="s">
        <v>210</v>
      </c>
      <c r="C5" s="30" t="s">
        <v>211</v>
      </c>
      <c r="D5" s="30"/>
      <c r="E5" s="30"/>
      <c r="F5" s="30" t="s">
        <v>173</v>
      </c>
    </row>
    <row r="6" ht="24.4" customHeight="1" spans="1:6">
      <c r="A6" s="30"/>
      <c r="B6" s="37"/>
      <c r="C6" s="30" t="s">
        <v>144</v>
      </c>
      <c r="D6" s="30" t="s">
        <v>212</v>
      </c>
      <c r="E6" s="30" t="s">
        <v>213</v>
      </c>
      <c r="F6" s="30"/>
    </row>
    <row r="7" ht="27" customHeight="1" spans="1:6">
      <c r="A7" s="31"/>
      <c r="B7" s="31"/>
      <c r="C7" s="31"/>
      <c r="D7" s="31"/>
      <c r="E7" s="31"/>
      <c r="F7" s="31"/>
    </row>
    <row r="8" ht="27" customHeight="1" spans="1:6">
      <c r="A8" s="31">
        <f>B8+C8+F8</f>
        <v>6.3</v>
      </c>
      <c r="B8" s="31">
        <v>0</v>
      </c>
      <c r="C8" s="31">
        <f>D8+E8</f>
        <v>6</v>
      </c>
      <c r="D8" s="31"/>
      <c r="E8" s="31">
        <v>6</v>
      </c>
      <c r="F8" s="31">
        <v>0.3</v>
      </c>
    </row>
    <row r="9" ht="27" customHeight="1" spans="1:6">
      <c r="A9" s="31"/>
      <c r="B9" s="31"/>
      <c r="C9" s="31"/>
      <c r="D9" s="31"/>
      <c r="E9" s="31"/>
      <c r="F9" s="31"/>
    </row>
    <row r="10" ht="27" customHeight="1" spans="1:6">
      <c r="A10" s="31"/>
      <c r="B10" s="31"/>
      <c r="C10" s="31"/>
      <c r="D10" s="31"/>
      <c r="E10" s="31"/>
      <c r="F10" s="31"/>
    </row>
    <row r="11" ht="27" customHeight="1" spans="1:6">
      <c r="A11" s="31"/>
      <c r="B11" s="31"/>
      <c r="C11" s="31"/>
      <c r="D11" s="31"/>
      <c r="E11" s="31"/>
      <c r="F11" s="31"/>
    </row>
    <row r="12" ht="27" customHeight="1" spans="1:6">
      <c r="A12" s="31"/>
      <c r="B12" s="31"/>
      <c r="C12" s="31"/>
      <c r="D12" s="31"/>
      <c r="E12" s="31"/>
      <c r="F12" s="31"/>
    </row>
    <row r="13" ht="27" customHeight="1" spans="1:6">
      <c r="A13" s="31"/>
      <c r="B13" s="31"/>
      <c r="C13" s="31"/>
      <c r="D13" s="31"/>
      <c r="E13" s="31"/>
      <c r="F13" s="31"/>
    </row>
    <row r="14" ht="27" customHeight="1" spans="1:6">
      <c r="A14" s="31"/>
      <c r="B14" s="31"/>
      <c r="C14" s="31"/>
      <c r="D14" s="31"/>
      <c r="E14" s="31"/>
      <c r="F14" s="31"/>
    </row>
    <row r="15" ht="27" customHeight="1" spans="1:6">
      <c r="A15" s="31"/>
      <c r="B15" s="31"/>
      <c r="C15" s="31"/>
      <c r="D15" s="31"/>
      <c r="E15" s="31"/>
      <c r="F15" s="31"/>
    </row>
    <row r="16" ht="27" customHeight="1"/>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sheetData>
  <mergeCells count="7">
    <mergeCell ref="A2:F2"/>
    <mergeCell ref="A3:B3"/>
    <mergeCell ref="A4:F4"/>
    <mergeCell ref="C5:E5"/>
    <mergeCell ref="A5:A6"/>
    <mergeCell ref="B5:B6"/>
    <mergeCell ref="F5:F6"/>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1</vt:lpstr>
      <vt:lpstr>1-1</vt:lpstr>
      <vt:lpstr>1-2</vt:lpstr>
      <vt:lpstr>2</vt:lpstr>
      <vt:lpstr>2-1</vt:lpstr>
      <vt:lpstr>3</vt:lpstr>
      <vt:lpstr>3-1</vt:lpstr>
      <vt:lpstr>3-2</vt:lpstr>
      <vt:lpstr>3-3</vt:lpstr>
      <vt:lpstr>4</vt:lpstr>
      <vt:lpstr>4-1</vt:lpstr>
      <vt:lpstr>5</vt:lpstr>
      <vt:lpstr>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2022-03-04T11:29:00Z</dcterms:created>
  <dcterms:modified xsi:type="dcterms:W3CDTF">2025-04-16T03:00:11Z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7F76309B31464879BE9DDFCF069AC7F5</vt:lpwstr>
  </property>
</Properties>
</file>