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05" windowHeight="113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<sst xmlns="http://schemas.openxmlformats.org/spreadsheetml/2006/main" count="49" uniqueCount="46">
  <si>
    <t>2022年宣汉县政府性基金预算调整情况表</t>
  </si>
  <si>
    <t>单位：万元</t>
  </si>
  <si>
    <t>收 入</t>
  </si>
  <si>
    <t>县十九届人大常委会第九次会议批准的调整预算数</t>
  </si>
  <si>
    <t>调整预算数</t>
  </si>
  <si>
    <t>增加（减少）数</t>
  </si>
  <si>
    <t>支 出</t>
  </si>
  <si>
    <t>政府性基金收入</t>
  </si>
  <si>
    <t>政府性基金支出</t>
  </si>
  <si>
    <t>国有土地收益基金收入</t>
  </si>
  <si>
    <t>文化旅游体育与传媒支出</t>
  </si>
  <si>
    <t>农业土地开发资金收入</t>
  </si>
  <si>
    <t xml:space="preserve">  其他国家电影事业发展专项资金支出</t>
  </si>
  <si>
    <t>国有土地使用权出让收入</t>
  </si>
  <si>
    <t>社会保障和就业支出</t>
  </si>
  <si>
    <t>城市基础设施配套费收入</t>
  </si>
  <si>
    <t xml:space="preserve">  大中型水库移民后期扶持基金支出</t>
  </si>
  <si>
    <t>污水处理费收入</t>
  </si>
  <si>
    <t>城乡社区支出</t>
  </si>
  <si>
    <t xml:space="preserve">  国有土地使用权出让收入安排的支出</t>
  </si>
  <si>
    <t xml:space="preserve">  国有土地收益基金安排的支出</t>
  </si>
  <si>
    <t xml:space="preserve">  农业土地开发资金安排的支出</t>
  </si>
  <si>
    <t xml:space="preserve">  城市基础设施配套费安排的支出</t>
  </si>
  <si>
    <t xml:space="preserve">  污水处理费安排的支出</t>
  </si>
  <si>
    <t xml:space="preserve">  棚户区改造专项债券收入安排的支出</t>
  </si>
  <si>
    <t>农林水支出</t>
  </si>
  <si>
    <t xml:space="preserve">  大中型水库库区基金安排的支出</t>
  </si>
  <si>
    <t>其他支出</t>
  </si>
  <si>
    <t xml:space="preserve">  其他政府性基金及对应专项债务收入安排的支出</t>
  </si>
  <si>
    <t xml:space="preserve">  彩票公益金及对应专项债务收入安排的支出</t>
  </si>
  <si>
    <t>债务付息支出</t>
  </si>
  <si>
    <t>债务发行费用支出</t>
  </si>
  <si>
    <t>转移性收入</t>
  </si>
  <si>
    <t>转移性支出</t>
  </si>
  <si>
    <t>上级补助收入</t>
  </si>
  <si>
    <t>上解上级支出</t>
  </si>
  <si>
    <t>调入资金</t>
  </si>
  <si>
    <t>调出资金</t>
  </si>
  <si>
    <r>
      <rPr>
        <b/>
        <sz val="12"/>
        <color indexed="8"/>
        <rFont val="宋体"/>
        <charset val="134"/>
      </rPr>
      <t xml:space="preserve"> </t>
    </r>
    <r>
      <rPr>
        <b/>
        <sz val="12"/>
        <color indexed="8"/>
        <rFont val="宋体"/>
        <charset val="134"/>
      </rPr>
      <t xml:space="preserve"> </t>
    </r>
    <r>
      <rPr>
        <b/>
        <sz val="12"/>
        <color indexed="8"/>
        <rFont val="宋体"/>
        <charset val="134"/>
      </rPr>
      <t>地方政府债务收入</t>
    </r>
  </si>
  <si>
    <t>地方政府债务还本支出</t>
  </si>
  <si>
    <t xml:space="preserve">  专项债务收入</t>
  </si>
  <si>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>专项债务还本支出</t>
    </r>
  </si>
  <si>
    <r>
      <rPr>
        <b/>
        <sz val="12"/>
        <color indexed="8"/>
        <rFont val="宋体"/>
        <charset val="134"/>
      </rPr>
      <t xml:space="preserve"> </t>
    </r>
    <r>
      <rPr>
        <b/>
        <sz val="12"/>
        <color indexed="8"/>
        <rFont val="宋体"/>
        <charset val="134"/>
      </rPr>
      <t xml:space="preserve"> </t>
    </r>
    <r>
      <rPr>
        <b/>
        <sz val="12"/>
        <color indexed="8"/>
        <rFont val="宋体"/>
        <charset val="134"/>
      </rPr>
      <t>上年结转收入</t>
    </r>
  </si>
  <si>
    <t>结转下年的支出</t>
  </si>
  <si>
    <t>收入总计</t>
  </si>
  <si>
    <t>支出总计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</si>
</sst>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,##0_ "/>
    <numFmt numFmtId="178" formatCode="____@"/>
  </numFmts>
  <fonts count="34">
    <font>
      <sz val="12"/>
      <name val="宋体"/>
      <charset val="134"/>
    </font>
    <font>
      <b/>
      <sz val="20"/>
      <name val="宋体"/>
      <charset val="134"/>
    </font>
    <font>
      <b/>
      <sz val="12"/>
      <name val="黑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name val="Times New Roman"/>
      <charset val="134"/>
    </font>
    <font>
      <sz val="10"/>
      <color indexed="8"/>
      <name val="宋体"/>
      <charset val="134"/>
    </font>
    <font>
      <sz val="10"/>
      <name val="Times New Roman"/>
      <charset val="134"/>
    </font>
    <font>
      <b/>
      <sz val="12"/>
      <color indexed="8"/>
      <name val="宋体"/>
      <charset val="134"/>
    </font>
    <font>
      <b/>
      <sz val="12"/>
      <color rgb="FF000000"/>
      <name val="宋体"/>
      <charset val="134"/>
    </font>
    <font>
      <sz val="12"/>
      <color indexed="8"/>
      <name val="宋体"/>
      <charset val="134"/>
    </font>
    <font>
      <b/>
      <sz val="12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3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2" fillId="7" borderId="4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0" fillId="0" borderId="0"/>
    <xf numFmtId="0" fontId="17" fillId="10" borderId="0" applyNumberFormat="0" applyBorder="0" applyAlignment="0" applyProtection="0">
      <alignment vertical="center"/>
    </xf>
    <xf numFmtId="0" fontId="26" fillId="11" borderId="7" applyNumberFormat="0" applyAlignment="0" applyProtection="0">
      <alignment vertical="center"/>
    </xf>
    <xf numFmtId="0" fontId="27" fillId="11" borderId="3" applyNumberFormat="0" applyAlignment="0" applyProtection="0">
      <alignment vertical="center"/>
    </xf>
    <xf numFmtId="0" fontId="28" fillId="12" borderId="8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33" fillId="0" borderId="0"/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21">
    <xf numFmtId="0" fontId="0" fillId="0" borderId="0" xfId="0">
      <alignment vertical="center"/>
    </xf>
    <xf numFmtId="0" fontId="1" fillId="0" borderId="0" xfId="5" applyFont="1" applyFill="1" applyAlignment="1">
      <alignment horizontal="center" vertical="center"/>
    </xf>
    <xf numFmtId="0" fontId="2" fillId="0" borderId="0" xfId="5" applyFont="1" applyFill="1" applyAlignment="1">
      <alignment vertical="center"/>
    </xf>
    <xf numFmtId="176" fontId="3" fillId="0" borderId="0" xfId="5" applyNumberFormat="1" applyFont="1" applyFill="1" applyAlignment="1">
      <alignment horizontal="center" vertical="center"/>
    </xf>
    <xf numFmtId="0" fontId="3" fillId="0" borderId="0" xfId="5" applyFont="1" applyFill="1" applyAlignment="1">
      <alignment vertical="center"/>
    </xf>
    <xf numFmtId="177" fontId="0" fillId="0" borderId="0" xfId="53" applyNumberFormat="1" applyFont="1" applyAlignment="1">
      <alignment horizontal="right" vertical="center" wrapText="1"/>
    </xf>
    <xf numFmtId="0" fontId="4" fillId="0" borderId="1" xfId="13" applyFont="1" applyFill="1" applyBorder="1" applyAlignment="1">
      <alignment horizontal="center" vertical="center"/>
    </xf>
    <xf numFmtId="0" fontId="4" fillId="0" borderId="2" xfId="54" applyNumberFormat="1" applyFont="1" applyFill="1" applyBorder="1" applyAlignment="1" applyProtection="1">
      <alignment horizontal="center" vertical="center" wrapText="1"/>
    </xf>
    <xf numFmtId="0" fontId="4" fillId="0" borderId="1" xfId="13" applyNumberFormat="1" applyFont="1" applyFill="1" applyBorder="1" applyAlignment="1">
      <alignment horizontal="center" vertical="center"/>
    </xf>
    <xf numFmtId="0" fontId="4" fillId="0" borderId="1" xfId="5" applyFont="1" applyFill="1" applyBorder="1" applyAlignment="1">
      <alignment horizontal="left" vertical="center"/>
    </xf>
    <xf numFmtId="176" fontId="5" fillId="0" borderId="1" xfId="5" applyNumberFormat="1" applyFont="1" applyFill="1" applyBorder="1" applyAlignment="1">
      <alignment horizontal="right" vertical="center" wrapText="1"/>
    </xf>
    <xf numFmtId="0" fontId="5" fillId="0" borderId="1" xfId="5" applyFont="1" applyFill="1" applyBorder="1" applyAlignment="1">
      <alignment horizontal="right" vertical="center"/>
    </xf>
    <xf numFmtId="178" fontId="6" fillId="0" borderId="1" xfId="5" applyNumberFormat="1" applyFont="1" applyFill="1" applyBorder="1" applyAlignment="1">
      <alignment horizontal="left" vertical="center"/>
    </xf>
    <xf numFmtId="178" fontId="6" fillId="0" borderId="1" xfId="5" applyNumberFormat="1" applyFont="1" applyFill="1" applyBorder="1" applyAlignment="1">
      <alignment horizontal="left" vertical="center" wrapText="1"/>
    </xf>
    <xf numFmtId="176" fontId="7" fillId="0" borderId="1" xfId="5" applyNumberFormat="1" applyFont="1" applyFill="1" applyBorder="1" applyAlignment="1">
      <alignment horizontal="right" vertical="center" wrapText="1"/>
    </xf>
    <xf numFmtId="0" fontId="8" fillId="0" borderId="1" xfId="5" applyFont="1" applyFill="1" applyBorder="1" applyAlignment="1">
      <alignment horizontal="left" vertical="center"/>
    </xf>
    <xf numFmtId="178" fontId="8" fillId="0" borderId="1" xfId="5" applyNumberFormat="1" applyFont="1" applyFill="1" applyBorder="1" applyAlignment="1">
      <alignment horizontal="left" vertical="center"/>
    </xf>
    <xf numFmtId="0" fontId="9" fillId="0" borderId="1" xfId="5" applyFont="1" applyFill="1" applyBorder="1" applyAlignment="1">
      <alignment vertical="center"/>
    </xf>
    <xf numFmtId="178" fontId="10" fillId="0" borderId="1" xfId="5" applyNumberFormat="1" applyFont="1" applyFill="1" applyBorder="1" applyAlignment="1">
      <alignment horizontal="left" vertical="center"/>
    </xf>
    <xf numFmtId="0" fontId="4" fillId="0" borderId="1" xfId="5" applyFont="1" applyFill="1" applyBorder="1" applyAlignment="1">
      <alignment horizontal="center" vertical="center"/>
    </xf>
    <xf numFmtId="176" fontId="11" fillId="0" borderId="1" xfId="5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4 2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 47 4 2 2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常规_(陈诚修改稿)2006年全省及省级财政决算及07年预算执行情况表(A4 留底自用)" xfId="25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常规_基金预算_1" xfId="44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10 4 3 2" xfId="53"/>
    <cellStyle name="常规 26 2 2" xfId="54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Zeros="0" tabSelected="1" workbookViewId="0">
      <selection activeCell="D11" sqref="D11"/>
    </sheetView>
  </sheetViews>
  <sheetFormatPr defaultColWidth="9" defaultRowHeight="14.25" outlineLevelCol="7"/>
  <cols>
    <col min="1" max="1" width="29.375" customWidth="1"/>
    <col min="2" max="2" width="17.625" customWidth="1"/>
    <col min="3" max="3" width="12.125" customWidth="1"/>
    <col min="4" max="4" width="17.75" customWidth="1"/>
    <col min="5" max="5" width="36.625" customWidth="1"/>
    <col min="6" max="6" width="15.25" customWidth="1"/>
    <col min="7" max="7" width="12.5" customWidth="1"/>
    <col min="8" max="8" width="16.375" customWidth="1"/>
  </cols>
  <sheetData>
    <row r="1" ht="39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4.95" customHeight="1" spans="1:8">
      <c r="A2" s="2"/>
      <c r="B2" s="3"/>
      <c r="C2" s="3"/>
      <c r="D2" s="3"/>
      <c r="E2" s="4"/>
      <c r="F2" s="5"/>
      <c r="G2" s="4"/>
      <c r="H2" s="5" t="s">
        <v>1</v>
      </c>
    </row>
    <row r="3" ht="63" customHeight="1" spans="1:8">
      <c r="A3" s="6" t="s">
        <v>2</v>
      </c>
      <c r="B3" s="7" t="s">
        <v>3</v>
      </c>
      <c r="C3" s="8" t="s">
        <v>4</v>
      </c>
      <c r="D3" s="8" t="s">
        <v>5</v>
      </c>
      <c r="E3" s="6" t="s">
        <v>6</v>
      </c>
      <c r="F3" s="7" t="s">
        <v>3</v>
      </c>
      <c r="G3" s="8" t="s">
        <v>4</v>
      </c>
      <c r="H3" s="8" t="s">
        <v>5</v>
      </c>
    </row>
    <row r="4" ht="30" customHeight="1" spans="1:8">
      <c r="A4" s="9" t="s">
        <v>7</v>
      </c>
      <c r="B4" s="10">
        <f>SUM(B5:B11)</f>
        <v>150200</v>
      </c>
      <c r="C4" s="10">
        <f>SUM(C5:C11)</f>
        <v>180400</v>
      </c>
      <c r="D4" s="10">
        <f>C4-B4</f>
        <v>30200</v>
      </c>
      <c r="E4" s="9" t="s">
        <v>8</v>
      </c>
      <c r="F4" s="11">
        <f>SUM(F7,F9,F16,F18,F21,F22)</f>
        <v>332618</v>
      </c>
      <c r="G4" s="11">
        <f>SUM(G5,G7,G9,G16,G18,G21,G22)</f>
        <v>356000</v>
      </c>
      <c r="H4" s="11">
        <f>G4-F4</f>
        <v>23382</v>
      </c>
    </row>
    <row r="5" ht="30" customHeight="1" spans="1:8">
      <c r="A5" s="12" t="s">
        <v>9</v>
      </c>
      <c r="B5" s="10">
        <v>7000</v>
      </c>
      <c r="C5" s="10"/>
      <c r="D5" s="10"/>
      <c r="E5" s="12" t="s">
        <v>10</v>
      </c>
      <c r="F5" s="11"/>
      <c r="G5" s="11">
        <f>SUM(G6)</f>
        <v>23</v>
      </c>
      <c r="H5" s="11">
        <f>G5-F5</f>
        <v>23</v>
      </c>
    </row>
    <row r="6" ht="30" customHeight="1" spans="1:8">
      <c r="A6" s="12" t="s">
        <v>11</v>
      </c>
      <c r="B6" s="10">
        <v>580</v>
      </c>
      <c r="C6" s="10"/>
      <c r="D6" s="10"/>
      <c r="E6" s="12" t="s">
        <v>12</v>
      </c>
      <c r="F6" s="11"/>
      <c r="G6" s="11">
        <v>23</v>
      </c>
      <c r="H6" s="11">
        <f>G6-F6</f>
        <v>23</v>
      </c>
    </row>
    <row r="7" ht="30" customHeight="1" spans="1:8">
      <c r="A7" s="12" t="s">
        <v>13</v>
      </c>
      <c r="B7" s="10">
        <v>138220</v>
      </c>
      <c r="C7" s="10">
        <v>177632</v>
      </c>
      <c r="D7" s="10">
        <f>C7-B7</f>
        <v>39412</v>
      </c>
      <c r="E7" s="12" t="s">
        <v>14</v>
      </c>
      <c r="F7" s="11">
        <f>SUM(F8)</f>
        <v>950</v>
      </c>
      <c r="G7" s="11">
        <f>SUM(G8)</f>
        <v>1734</v>
      </c>
      <c r="H7" s="11">
        <f>G7-F7</f>
        <v>784</v>
      </c>
    </row>
    <row r="8" ht="30" customHeight="1" spans="1:8">
      <c r="A8" s="12" t="s">
        <v>15</v>
      </c>
      <c r="B8" s="10">
        <v>2800</v>
      </c>
      <c r="C8" s="10">
        <v>1215</v>
      </c>
      <c r="D8" s="10">
        <f>C8-B8</f>
        <v>-1585</v>
      </c>
      <c r="E8" s="12" t="s">
        <v>16</v>
      </c>
      <c r="F8" s="11">
        <v>950</v>
      </c>
      <c r="G8" s="11">
        <v>1734</v>
      </c>
      <c r="H8" s="11">
        <f>G8-F8</f>
        <v>784</v>
      </c>
    </row>
    <row r="9" ht="30" customHeight="1" spans="1:8">
      <c r="A9" s="13" t="s">
        <v>17</v>
      </c>
      <c r="B9" s="10">
        <v>1600</v>
      </c>
      <c r="C9" s="10">
        <v>1553</v>
      </c>
      <c r="D9" s="10">
        <f>C9-B9</f>
        <v>-47</v>
      </c>
      <c r="E9" s="12" t="s">
        <v>18</v>
      </c>
      <c r="F9" s="11">
        <f>SUM(F10:F15)</f>
        <v>121983</v>
      </c>
      <c r="G9" s="11">
        <f>SUM(G10:G15)</f>
        <v>144496</v>
      </c>
      <c r="H9" s="11">
        <f t="shared" ref="H7:H22" si="0">G9-F9</f>
        <v>22513</v>
      </c>
    </row>
    <row r="10" ht="30" customHeight="1" spans="1:8">
      <c r="A10" s="12"/>
      <c r="B10" s="10"/>
      <c r="C10" s="10"/>
      <c r="D10" s="10">
        <f>C10-B10</f>
        <v>0</v>
      </c>
      <c r="E10" s="13" t="s">
        <v>19</v>
      </c>
      <c r="F10" s="11">
        <v>93083</v>
      </c>
      <c r="G10" s="11">
        <v>119117</v>
      </c>
      <c r="H10" s="11">
        <f t="shared" si="0"/>
        <v>26034</v>
      </c>
    </row>
    <row r="11" ht="30" customHeight="1" spans="1:8">
      <c r="A11" s="13"/>
      <c r="B11" s="10"/>
      <c r="C11" s="10"/>
      <c r="D11" s="10">
        <f>C11-B11</f>
        <v>0</v>
      </c>
      <c r="E11" s="13" t="s">
        <v>20</v>
      </c>
      <c r="F11" s="11">
        <v>2500</v>
      </c>
      <c r="G11" s="11">
        <v>611</v>
      </c>
      <c r="H11" s="11">
        <f t="shared" si="0"/>
        <v>-1889</v>
      </c>
    </row>
    <row r="12" ht="30" customHeight="1" spans="1:8">
      <c r="A12" s="13"/>
      <c r="B12" s="14"/>
      <c r="C12" s="14"/>
      <c r="D12" s="14"/>
      <c r="E12" s="13" t="s">
        <v>21</v>
      </c>
      <c r="F12" s="11"/>
      <c r="G12" s="11"/>
      <c r="H12" s="11">
        <f t="shared" si="0"/>
        <v>0</v>
      </c>
    </row>
    <row r="13" ht="30" customHeight="1" spans="1:8">
      <c r="A13" s="13"/>
      <c r="B13" s="14"/>
      <c r="C13" s="14"/>
      <c r="D13" s="14"/>
      <c r="E13" s="13" t="s">
        <v>22</v>
      </c>
      <c r="F13" s="11">
        <v>2800</v>
      </c>
      <c r="G13" s="11">
        <v>1215</v>
      </c>
      <c r="H13" s="11">
        <f t="shared" si="0"/>
        <v>-1585</v>
      </c>
    </row>
    <row r="14" ht="30" customHeight="1" spans="1:8">
      <c r="A14" s="13"/>
      <c r="B14" s="14"/>
      <c r="C14" s="14"/>
      <c r="D14" s="14"/>
      <c r="E14" s="13" t="s">
        <v>23</v>
      </c>
      <c r="F14" s="11">
        <v>1600</v>
      </c>
      <c r="G14" s="11">
        <v>1553</v>
      </c>
      <c r="H14" s="11">
        <f t="shared" si="0"/>
        <v>-47</v>
      </c>
    </row>
    <row r="15" ht="30" customHeight="1" spans="1:8">
      <c r="A15" s="13"/>
      <c r="B15" s="14"/>
      <c r="C15" s="14"/>
      <c r="D15" s="14"/>
      <c r="E15" s="13" t="s">
        <v>24</v>
      </c>
      <c r="F15" s="11">
        <v>22000</v>
      </c>
      <c r="G15" s="11">
        <v>22000</v>
      </c>
      <c r="H15" s="11">
        <f t="shared" si="0"/>
        <v>0</v>
      </c>
    </row>
    <row r="16" ht="30" customHeight="1" spans="1:8">
      <c r="A16" s="13"/>
      <c r="B16" s="14"/>
      <c r="C16" s="14"/>
      <c r="D16" s="14"/>
      <c r="E16" s="12" t="s">
        <v>25</v>
      </c>
      <c r="F16" s="11">
        <f>SUM(F17)</f>
        <v>2045</v>
      </c>
      <c r="G16" s="11">
        <f>SUM(G17)</f>
        <v>1745</v>
      </c>
      <c r="H16" s="11">
        <f t="shared" si="0"/>
        <v>-300</v>
      </c>
    </row>
    <row r="17" ht="30" customHeight="1" spans="1:8">
      <c r="A17" s="13"/>
      <c r="B17" s="14"/>
      <c r="C17" s="14"/>
      <c r="D17" s="14"/>
      <c r="E17" s="12" t="s">
        <v>26</v>
      </c>
      <c r="F17" s="11">
        <v>2045</v>
      </c>
      <c r="G17" s="11">
        <v>1745</v>
      </c>
      <c r="H17" s="11">
        <f t="shared" si="0"/>
        <v>-300</v>
      </c>
    </row>
    <row r="18" ht="30" customHeight="1" spans="1:8">
      <c r="A18" s="13"/>
      <c r="B18" s="14"/>
      <c r="C18" s="14"/>
      <c r="D18" s="14"/>
      <c r="E18" s="12" t="s">
        <v>27</v>
      </c>
      <c r="F18" s="11">
        <f>SUM(F19:F20)</f>
        <v>189716</v>
      </c>
      <c r="G18" s="11">
        <f>SUM(G19:G20)</f>
        <v>190093</v>
      </c>
      <c r="H18" s="11">
        <f t="shared" si="0"/>
        <v>377</v>
      </c>
    </row>
    <row r="19" ht="30" customHeight="1" spans="1:8">
      <c r="A19" s="13"/>
      <c r="B19" s="14"/>
      <c r="C19" s="14"/>
      <c r="D19" s="14"/>
      <c r="E19" s="13" t="s">
        <v>28</v>
      </c>
      <c r="F19" s="11">
        <v>188300</v>
      </c>
      <c r="G19" s="11">
        <v>188300</v>
      </c>
      <c r="H19" s="11">
        <f t="shared" si="0"/>
        <v>0</v>
      </c>
    </row>
    <row r="20" ht="30" customHeight="1" spans="1:8">
      <c r="A20" s="13"/>
      <c r="B20" s="14"/>
      <c r="C20" s="14"/>
      <c r="D20" s="14"/>
      <c r="E20" s="13" t="s">
        <v>29</v>
      </c>
      <c r="F20" s="11">
        <v>1416</v>
      </c>
      <c r="G20" s="11">
        <v>1793</v>
      </c>
      <c r="H20" s="11">
        <f t="shared" si="0"/>
        <v>377</v>
      </c>
    </row>
    <row r="21" ht="30" customHeight="1" spans="1:8">
      <c r="A21" s="13"/>
      <c r="B21" s="14"/>
      <c r="C21" s="14"/>
      <c r="D21" s="14"/>
      <c r="E21" s="12" t="s">
        <v>30</v>
      </c>
      <c r="F21" s="11">
        <v>17687</v>
      </c>
      <c r="G21" s="11">
        <v>17688</v>
      </c>
      <c r="H21" s="11">
        <f t="shared" si="0"/>
        <v>1</v>
      </c>
    </row>
    <row r="22" ht="30" customHeight="1" spans="1:8">
      <c r="A22" s="13"/>
      <c r="B22" s="14"/>
      <c r="C22" s="14"/>
      <c r="D22" s="14"/>
      <c r="E22" s="12" t="s">
        <v>31</v>
      </c>
      <c r="F22" s="11">
        <v>237</v>
      </c>
      <c r="G22" s="11">
        <v>221</v>
      </c>
      <c r="H22" s="11">
        <f t="shared" si="0"/>
        <v>-16</v>
      </c>
    </row>
    <row r="23" ht="30" customHeight="1" spans="1:8">
      <c r="A23" s="15" t="s">
        <v>32</v>
      </c>
      <c r="B23" s="10">
        <f>B24+B25+B26+B28</f>
        <v>226178</v>
      </c>
      <c r="C23" s="10">
        <f>C24+C25+C26+C28</f>
        <v>227191</v>
      </c>
      <c r="D23" s="10">
        <f>C23-B23</f>
        <v>1013</v>
      </c>
      <c r="E23" s="9" t="s">
        <v>33</v>
      </c>
      <c r="F23" s="11"/>
      <c r="G23" s="9"/>
      <c r="H23" s="11">
        <f t="shared" ref="H23:H28" si="1">G23-F23</f>
        <v>0</v>
      </c>
    </row>
    <row r="24" ht="30" customHeight="1" spans="1:8">
      <c r="A24" s="16" t="s">
        <v>34</v>
      </c>
      <c r="B24" s="10">
        <v>4411</v>
      </c>
      <c r="C24" s="10">
        <v>5424</v>
      </c>
      <c r="D24" s="10">
        <f>C24-B24</f>
        <v>1013</v>
      </c>
      <c r="E24" s="9" t="s">
        <v>35</v>
      </c>
      <c r="F24" s="11"/>
      <c r="G24" s="9"/>
      <c r="H24" s="11">
        <f t="shared" si="1"/>
        <v>0</v>
      </c>
    </row>
    <row r="25" ht="30" customHeight="1" spans="1:8">
      <c r="A25" s="16" t="s">
        <v>36</v>
      </c>
      <c r="B25" s="10"/>
      <c r="C25" s="10"/>
      <c r="D25" s="10"/>
      <c r="E25" s="9" t="s">
        <v>37</v>
      </c>
      <c r="F25" s="11">
        <v>31000</v>
      </c>
      <c r="G25" s="11">
        <v>31000</v>
      </c>
      <c r="H25" s="11">
        <f t="shared" si="1"/>
        <v>0</v>
      </c>
    </row>
    <row r="26" ht="30" customHeight="1" spans="1:8">
      <c r="A26" s="15" t="s">
        <v>38</v>
      </c>
      <c r="B26" s="10">
        <v>219690</v>
      </c>
      <c r="C26" s="10">
        <v>219690</v>
      </c>
      <c r="D26" s="10">
        <f t="shared" ref="D26:D30" si="2">C26-B26</f>
        <v>0</v>
      </c>
      <c r="E26" s="17" t="s">
        <v>39</v>
      </c>
      <c r="F26" s="11">
        <v>12760</v>
      </c>
      <c r="G26" s="11">
        <v>12760</v>
      </c>
      <c r="H26" s="11">
        <f t="shared" si="1"/>
        <v>0</v>
      </c>
    </row>
    <row r="27" ht="30" customHeight="1" spans="1:8">
      <c r="A27" s="18" t="s">
        <v>40</v>
      </c>
      <c r="B27" s="10">
        <v>219690</v>
      </c>
      <c r="C27" s="10">
        <v>219690</v>
      </c>
      <c r="D27" s="10">
        <f t="shared" si="2"/>
        <v>0</v>
      </c>
      <c r="E27" s="9" t="s">
        <v>41</v>
      </c>
      <c r="F27" s="11">
        <v>12760</v>
      </c>
      <c r="G27" s="11">
        <v>12760</v>
      </c>
      <c r="H27" s="11">
        <f t="shared" si="1"/>
        <v>0</v>
      </c>
    </row>
    <row r="28" ht="30" customHeight="1" spans="1:8">
      <c r="A28" s="15" t="s">
        <v>42</v>
      </c>
      <c r="B28" s="10">
        <v>2077</v>
      </c>
      <c r="C28" s="10">
        <v>2077</v>
      </c>
      <c r="D28" s="10"/>
      <c r="E28" s="17" t="s">
        <v>43</v>
      </c>
      <c r="F28" s="11"/>
      <c r="G28" s="11">
        <v>7831</v>
      </c>
      <c r="H28" s="11">
        <f t="shared" si="1"/>
        <v>7831</v>
      </c>
    </row>
    <row r="29" ht="30" customHeight="1" spans="1:8">
      <c r="A29" s="15"/>
      <c r="B29" s="10"/>
      <c r="C29" s="10"/>
      <c r="D29" s="10"/>
      <c r="E29" s="9"/>
      <c r="F29" s="11"/>
      <c r="G29" s="9"/>
      <c r="H29" s="11"/>
    </row>
    <row r="30" ht="30" customHeight="1" spans="1:8">
      <c r="A30" s="19" t="s">
        <v>44</v>
      </c>
      <c r="B30" s="20">
        <f>B4+B23</f>
        <v>376378</v>
      </c>
      <c r="C30" s="20">
        <f>C4+C23</f>
        <v>407591</v>
      </c>
      <c r="D30" s="10">
        <f t="shared" si="2"/>
        <v>31213</v>
      </c>
      <c r="E30" s="19" t="s">
        <v>45</v>
      </c>
      <c r="F30" s="20">
        <f>F4+F25+F26+F28</f>
        <v>376378</v>
      </c>
      <c r="G30" s="20">
        <f>G4+G25+G26+G28</f>
        <v>407591</v>
      </c>
      <c r="H30" s="10">
        <f>H4+H23+H24+H25+H26+H28</f>
        <v>31213</v>
      </c>
    </row>
  </sheetData>
  <mergeCells count="1">
    <mergeCell ref="A1:H1"/>
  </mergeCells>
  <printOptions horizontalCentered="1"/>
  <pageMargins left="0.156944444444444" right="0.156944444444444" top="0.747916666666667" bottom="0.708333333333333" header="0.511805555555556" footer="0.511805555555556"/>
  <pageSetup paperSize="9" scale="9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流浪dě蛤蟆</cp:lastModifiedBy>
  <dcterms:created xsi:type="dcterms:W3CDTF">2020-09-17T08:05:00Z</dcterms:created>
  <cp:lastPrinted>2022-02-09T04:04:00Z</cp:lastPrinted>
  <dcterms:modified xsi:type="dcterms:W3CDTF">2023-02-21T02:50:36Z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22C7C4EA8083437BB43A6B01FC87EDB9</vt:lpwstr>
  </property>
</Properties>
</file>